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D:\Documents\Business\upify IT\upifyit.com\tools\changed to upify IT\"/>
    </mc:Choice>
  </mc:AlternateContent>
  <xr:revisionPtr revIDLastSave="0" documentId="13_ncr:1_{8EB47440-931F-4937-966C-B6E5B4C71320}" xr6:coauthVersionLast="45" xr6:coauthVersionMax="45" xr10:uidLastSave="{00000000-0000-0000-0000-000000000000}"/>
  <bookViews>
    <workbookView xWindow="5070" yWindow="525" windowWidth="15930" windowHeight="15075" activeTab="1" xr2:uid="{24278085-CEDF-4EB5-8BBB-280D4B83F9DA}"/>
  </bookViews>
  <sheets>
    <sheet name="Cover Page" sheetId="5" r:id="rId1"/>
    <sheet name="Instructions" sheetId="1" r:id="rId2"/>
    <sheet name="Human Resources" sheetId="2" r:id="rId3"/>
    <sheet name="Other Resources" sheetId="6" r:id="rId4"/>
    <sheet name="Definitions" sheetId="3" r:id="rId5"/>
    <sheet name="Data Validation" sheetId="4" r:id="rId6"/>
  </sheets>
  <definedNames>
    <definedName name="_xlnm._FilterDatabase" localSheetId="2" hidden="1">'Human Resources'!$B$4:$Y$4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7" i="6" l="1"/>
  <c r="G17" i="6"/>
  <c r="H16" i="6"/>
  <c r="G16" i="6"/>
  <c r="G8" i="6"/>
  <c r="G9" i="6"/>
  <c r="G10" i="6"/>
  <c r="G11" i="6"/>
  <c r="G12" i="6"/>
  <c r="G13" i="6"/>
  <c r="G14" i="6"/>
  <c r="G15" i="6"/>
  <c r="G18" i="6"/>
  <c r="G7" i="6"/>
  <c r="H4" i="6"/>
  <c r="G6" i="6"/>
  <c r="Q22" i="2"/>
  <c r="R22" i="2"/>
  <c r="S22" i="2"/>
  <c r="T22" i="2"/>
  <c r="U22" i="2"/>
  <c r="V22" i="2"/>
  <c r="W22" i="2"/>
  <c r="X22" i="2"/>
  <c r="Y22" i="2"/>
  <c r="P22" i="2"/>
  <c r="M14" i="2"/>
  <c r="O14" i="2" s="1"/>
  <c r="M15" i="2"/>
  <c r="O15" i="2" s="1"/>
  <c r="M16" i="2"/>
  <c r="O16" i="2" s="1"/>
  <c r="M17" i="2"/>
  <c r="O17" i="2" s="1"/>
  <c r="M18" i="2"/>
  <c r="O18" i="2" s="1"/>
  <c r="M19" i="2"/>
  <c r="O19" i="2" s="1"/>
  <c r="M20" i="2"/>
  <c r="O20" i="2" s="1"/>
  <c r="M21" i="2"/>
  <c r="O21" i="2" s="1"/>
  <c r="M7" i="2"/>
  <c r="O7" i="2" s="1"/>
  <c r="M6" i="2"/>
  <c r="O6" i="2" s="1"/>
  <c r="G19" i="6" l="1"/>
  <c r="H5" i="6"/>
  <c r="H8" i="6"/>
  <c r="H9" i="6"/>
  <c r="H10" i="6"/>
  <c r="H11" i="6"/>
  <c r="H12" i="6"/>
  <c r="H13" i="6"/>
  <c r="H14" i="6"/>
  <c r="H15" i="6"/>
  <c r="H18" i="6"/>
  <c r="H3" i="6"/>
  <c r="M11" i="2"/>
  <c r="O11" i="2" s="1"/>
  <c r="M10" i="2"/>
  <c r="O10" i="2" s="1"/>
  <c r="M9" i="2"/>
  <c r="O9" i="2" s="1"/>
  <c r="M12" i="2"/>
  <c r="O12" i="2" s="1"/>
  <c r="M13" i="2"/>
  <c r="O13" i="2" s="1"/>
  <c r="M8" i="2"/>
  <c r="O8" i="2" l="1"/>
  <c r="O22" i="2" s="1"/>
  <c r="M22" i="2"/>
  <c r="C10" i="5"/>
  <c r="H20" i="6"/>
  <c r="G21" i="6" s="1"/>
  <c r="C12" i="5" s="1"/>
  <c r="C11" i="5"/>
  <c r="C13"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Improve ITM Ltd.</author>
  </authors>
  <commentList>
    <comment ref="T6" authorId="0" shapeId="0" xr:uid="{83DCDFF4-9D73-4C45-A74A-DEA0F1E7E813}">
      <text>
        <r>
          <rPr>
            <b/>
            <sz val="9"/>
            <color indexed="81"/>
            <rFont val="Tahoma"/>
            <family val="2"/>
          </rPr>
          <t>Improve ITM Ltd.:</t>
        </r>
        <r>
          <rPr>
            <sz val="9"/>
            <color indexed="81"/>
            <rFont val="Tahoma"/>
            <family val="2"/>
          </rPr>
          <t xml:space="preserve">
Planned Holiday</t>
        </r>
      </text>
    </comment>
  </commentList>
</comments>
</file>

<file path=xl/sharedStrings.xml><?xml version="1.0" encoding="utf-8"?>
<sst xmlns="http://schemas.openxmlformats.org/spreadsheetml/2006/main" count="230" uniqueCount="128">
  <si>
    <t>ID</t>
  </si>
  <si>
    <t>Description</t>
  </si>
  <si>
    <t>Status</t>
  </si>
  <si>
    <t>M - Medium</t>
  </si>
  <si>
    <t>H - High</t>
  </si>
  <si>
    <t>Column</t>
  </si>
  <si>
    <t>Data validation</t>
  </si>
  <si>
    <t>-</t>
  </si>
  <si>
    <t>L - Low</t>
  </si>
  <si>
    <t>Business Analyst</t>
  </si>
  <si>
    <t>Role</t>
  </si>
  <si>
    <t>Java Programmer</t>
  </si>
  <si>
    <t>A - Junior</t>
  </si>
  <si>
    <t>B - Intermediate</t>
  </si>
  <si>
    <t>Seniority</t>
  </si>
  <si>
    <t>Qualifications</t>
  </si>
  <si>
    <t>Cerfified</t>
  </si>
  <si>
    <t>Total MD</t>
  </si>
  <si>
    <t>Department</t>
  </si>
  <si>
    <t>Propose name</t>
  </si>
  <si>
    <t>Denis Taylor</t>
  </si>
  <si>
    <t>Tom Becker</t>
  </si>
  <si>
    <t>MD Cost</t>
  </si>
  <si>
    <t>Cost</t>
  </si>
  <si>
    <t>Processes</t>
  </si>
  <si>
    <t>IT</t>
  </si>
  <si>
    <t>PMO</t>
  </si>
  <si>
    <t>Deliverable</t>
  </si>
  <si>
    <t>A - Planned</t>
  </si>
  <si>
    <t>C - Confirmed</t>
  </si>
  <si>
    <t>D - Declined</t>
  </si>
  <si>
    <t>B - In alignment</t>
  </si>
  <si>
    <t>List of Human Resources</t>
  </si>
  <si>
    <t>Name</t>
  </si>
  <si>
    <t>Seats in project office</t>
  </si>
  <si>
    <t>Volume</t>
  </si>
  <si>
    <t>Unit price</t>
  </si>
  <si>
    <t>Capex</t>
  </si>
  <si>
    <t>Opex</t>
  </si>
  <si>
    <t>Total Opex:</t>
  </si>
  <si>
    <t>Total Capex:</t>
  </si>
  <si>
    <t>Project name</t>
  </si>
  <si>
    <t>Sponsor</t>
  </si>
  <si>
    <t>Project Manager</t>
  </si>
  <si>
    <t>Brief description</t>
  </si>
  <si>
    <t>Project ID</t>
  </si>
  <si>
    <t>Start date</t>
  </si>
  <si>
    <t>End date</t>
  </si>
  <si>
    <t>Total Man Days</t>
  </si>
  <si>
    <t>Total Other Resource Cost</t>
  </si>
  <si>
    <t>Total Human Resource Cost</t>
  </si>
  <si>
    <t>Total Resource Cost</t>
  </si>
  <si>
    <t>Estimation quality</t>
  </si>
  <si>
    <t>Resource Plan - Instructions</t>
  </si>
  <si>
    <t>Corporate campaign management</t>
  </si>
  <si>
    <t>P0023-2019</t>
  </si>
  <si>
    <t>The goal of the project is to enhance the SME campaign management processes and system functionality. The scope includes the top prirority demands from SME department. The solution is based on the existing XXX application.</t>
  </si>
  <si>
    <t>2019.03.04</t>
  </si>
  <si>
    <t>2019.12.28</t>
  </si>
  <si>
    <t>Chief Marketing Officer</t>
  </si>
  <si>
    <t>Gerald Tembler</t>
  </si>
  <si>
    <t>Total</t>
  </si>
  <si>
    <t>Internal / External</t>
  </si>
  <si>
    <t>I - Internal</t>
  </si>
  <si>
    <t>E - External</t>
  </si>
  <si>
    <t>Department / Company</t>
  </si>
  <si>
    <t>ABC Ltd.</t>
  </si>
  <si>
    <t>T - TBD</t>
  </si>
  <si>
    <t>IT or ABC Ltd.</t>
  </si>
  <si>
    <t>PMP</t>
  </si>
  <si>
    <t>Tamara Glenn</t>
  </si>
  <si>
    <t>Project PMO lead</t>
  </si>
  <si>
    <t xml:space="preserve">PMO or XYZ Ltd. </t>
  </si>
  <si>
    <t>Test Manager</t>
  </si>
  <si>
    <t>System admin</t>
  </si>
  <si>
    <t>End User Tester</t>
  </si>
  <si>
    <t>CISA</t>
  </si>
  <si>
    <t>SME</t>
  </si>
  <si>
    <t>Storage unit</t>
  </si>
  <si>
    <t>Server units</t>
  </si>
  <si>
    <t>Data Center LAN</t>
  </si>
  <si>
    <t>LAN within the primary and backup data center that are needed for new equipments</t>
  </si>
  <si>
    <t>Office supply</t>
  </si>
  <si>
    <t>The role in the project</t>
  </si>
  <si>
    <t>Text field for the requested qualifications</t>
  </si>
  <si>
    <t>I - Internal
E - External
T - TBD</t>
  </si>
  <si>
    <t>A - Planned
B - In alignment
C - Confirmed
D - Declined</t>
  </si>
  <si>
    <t>L - Low
M - Medium
H - High</t>
  </si>
  <si>
    <t>'Human Resources' sheet</t>
  </si>
  <si>
    <t>'Other Resources' sheet</t>
  </si>
  <si>
    <t xml:space="preserve">Opex </t>
  </si>
  <si>
    <t>Name of the requested resource</t>
  </si>
  <si>
    <t>Brief description of the requested resource</t>
  </si>
  <si>
    <t>The price of the unit that is the same unit which is used in the Volume field</t>
  </si>
  <si>
    <t>Operational expenditure part of the cost that is calculated as the Unit price multiplied by the Volume. The external regulations and the internal accounting policies determine if the spending Opex is.</t>
  </si>
  <si>
    <t>Capital expenditure part of the cost that is calculated as the Unit price multiplied by the Volume. The external regulations and the internal accounting policies determine if the spending Capex is.</t>
  </si>
  <si>
    <t>Resource Plan Cover Page</t>
  </si>
  <si>
    <r>
      <t xml:space="preserve">
</t>
    </r>
    <r>
      <rPr>
        <b/>
        <sz val="11"/>
        <color rgb="FF000000"/>
        <rFont val="Calibri"/>
        <family val="2"/>
        <scheme val="minor"/>
      </rPr>
      <t>Human Resources sheet</t>
    </r>
    <r>
      <rPr>
        <sz val="11"/>
        <color rgb="FF000000"/>
        <rFont val="Calibri"/>
        <family val="2"/>
        <scheme val="minor"/>
      </rPr>
      <t xml:space="preserve"> 
All internal and external human resources. 
</t>
    </r>
    <r>
      <rPr>
        <b/>
        <sz val="11"/>
        <color rgb="FF000000"/>
        <rFont val="Calibri"/>
        <family val="2"/>
        <scheme val="minor"/>
      </rPr>
      <t>Other Resources sheet</t>
    </r>
    <r>
      <rPr>
        <sz val="11"/>
        <color rgb="FF000000"/>
        <rFont val="Calibri"/>
        <family val="2"/>
        <scheme val="minor"/>
      </rPr>
      <t xml:space="preserve"> 
All non-human resources, including material, equipment, and services
</t>
    </r>
    <r>
      <rPr>
        <b/>
        <sz val="11"/>
        <color rgb="FF000000"/>
        <rFont val="Calibri"/>
        <family val="2"/>
        <scheme val="minor"/>
      </rPr>
      <t>Definitions sheet</t>
    </r>
    <r>
      <rPr>
        <sz val="11"/>
        <color rgb="FF000000"/>
        <rFont val="Calibri"/>
        <family val="2"/>
        <scheme val="minor"/>
      </rPr>
      <t xml:space="preserve"> 
Definition of the datasheet columns in the 'Human Resources' and the 'Other Resources' sheets, also including the data validation value sets if any
</t>
    </r>
    <r>
      <rPr>
        <b/>
        <sz val="11"/>
        <color rgb="FF000000"/>
        <rFont val="Calibri"/>
        <family val="2"/>
        <scheme val="minor"/>
      </rPr>
      <t>Data Validation sheet</t>
    </r>
    <r>
      <rPr>
        <sz val="11"/>
        <color rgb="FF000000"/>
        <rFont val="Calibri"/>
        <family val="2"/>
        <scheme val="minor"/>
      </rPr>
      <t xml:space="preserve">
The value sets of the drop-down list that you can use on the data entry sheets.
Feel free to add, delete, modify any of the elements.
</t>
    </r>
  </si>
  <si>
    <t>Unique identifier of the requested resource</t>
  </si>
  <si>
    <t xml:space="preserve">Brief description of the expected deliverable. In many cases, the deliverable will be the result of a team-work. </t>
  </si>
  <si>
    <t>Describes if the resource internal or external is. During the preparation phase, the value can be TBD as well, but the final plan should include the confirmed Internal or External value</t>
  </si>
  <si>
    <t>The unit of the resource. In case of Internal, it is the name of the department. In case of external, it is the name of the external partner. During the preparation phase, the value can be empty, but the final plan should include the confirmed department for the Internals and the name of the company for the Externals</t>
  </si>
  <si>
    <t>The name of the person. During the planning, it may include the name of the proposed person. In the final version, this is the name of the confirmed person</t>
  </si>
  <si>
    <t>The quality of the estimations. In some case it is rather precise, in other cases, it is not possible to make a reliable estimation, especially at the beginning of the project.</t>
  </si>
  <si>
    <t>Total PD</t>
  </si>
  <si>
    <t>PD rate</t>
  </si>
  <si>
    <t>The total Person Days that are requested from the resource. It is the sum of the monthly Person Day requirement columns</t>
  </si>
  <si>
    <t>Total cost of the resource, it is the PD rate multiplied by the total PD</t>
  </si>
  <si>
    <t>The daily Person Day rate of the human resource. For externals, this the contracted value. For internals, usually, the Controlling department of the organization sets this value for cost allocation.</t>
  </si>
  <si>
    <t>Requested Person Days (PD)</t>
  </si>
  <si>
    <t>The number of requested days for each month. It means the total volume for the month. It is possible that a part-timer works ten days in a month, spending each day half the time in the project.
Line #4 includes the total working day in the month, please update according to months and local regulation.
The color codes indicate the utilization as follows:
- white: utilization = 0
- gray: 0 &lt; utilization  &lt; = 20%
- green: 20% &lt; utilization  &lt; = 80%
- gray: 80% &lt; utilization  &lt; = 100%
Please update the color codes with Home / Conditional formatting function as you prefer.
Please update the Data / Data validation settings as you prefer</t>
  </si>
  <si>
    <t>Volume in any unit that applies to the resource</t>
  </si>
  <si>
    <t>The status of the alignment with the resource owner department or the external partner. During the planning, all values are possible. The final version should include only 'C - Confirmed' status; otherwise, the commitments are not final.</t>
  </si>
  <si>
    <t xml:space="preserve">
The Resource Plan includes information of all necessary resources. Keep it updated during the project. 
There is some information entered for illustrative purposes. These figures are not comprehensive and don't reflect any real project information. 
</t>
  </si>
  <si>
    <t>PD Rate</t>
  </si>
  <si>
    <t>Expertise</t>
  </si>
  <si>
    <t>C - Expert</t>
  </si>
  <si>
    <t>A - Junior
B - Intermediate
C - Expert</t>
  </si>
  <si>
    <t>Expertise level of the person. The definition of the grades (e.g., Junior, Intermediate, Expert) depends on the organizational specifics. For example, it may be a mixture of the number of years of experiences, the difficulty of tasks performed, and personal achievements so far.</t>
  </si>
  <si>
    <t>Soft skills</t>
  </si>
  <si>
    <t>Description of required soft skills. Some examples are team player, resilient, manages uncertainties, emotional intelligence.</t>
  </si>
  <si>
    <t>Emotional intelligence</t>
  </si>
  <si>
    <t>Precise</t>
  </si>
  <si>
    <t xml:space="preserve">Communication </t>
  </si>
  <si>
    <t>Commitment status</t>
  </si>
  <si>
    <t>Assignment status</t>
  </si>
  <si>
    <t xml:space="preserve">upify IT Ltd. provides benchmarks, tools, recommendations, plans and other documents based on experience and knowledge gained during decades of experience in various IT top management positions. 
upify IT Ltd. disclaims responsibility or liability for any injury, damages, loss of opportunity, whether direct, indirect, consequential, special, incidental or exemplary, resulting from the use of its tools, plans, recommendations, articles or any other documents. All information is provided “as is” without any guarantee for results, completeness, and correctness and of any kind whatsoever, express or implied.
Please adjust this and other upify IT Ltd. documents according to your particular situation, strategy, prioritization, organization, processes and any other circumstances that are relevant to you.
</t>
  </si>
  <si>
    <t xml:space="preserve">
© upify IT Ltd. 2018 - All rights reserved - www.upifyit.com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</si>
</sst>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rgb="FF000000"/>
      <name val="Arial"/>
    </font>
    <font>
      <b/>
      <sz val="11"/>
      <color rgb="FF000000"/>
      <name val="Calibri"/>
      <family val="2"/>
      <scheme val="minor"/>
    </font>
    <font>
      <sz val="11"/>
      <color rgb="FF000000"/>
      <name val="Calibri"/>
      <family val="2"/>
      <scheme val="minor"/>
    </font>
    <font>
      <b/>
      <sz val="12"/>
      <color rgb="FFFF0000"/>
      <name val="Calibri"/>
      <family val="2"/>
      <scheme val="minor"/>
    </font>
    <font>
      <b/>
      <sz val="20"/>
      <color theme="0" tint="-4.9989318521683403E-2"/>
      <name val="Calibri"/>
      <family val="2"/>
      <scheme val="minor"/>
    </font>
    <font>
      <sz val="12"/>
      <color theme="4" tint="-0.499984740745262"/>
      <name val="Calibri"/>
      <family val="2"/>
      <scheme val="minor"/>
    </font>
    <font>
      <b/>
      <i/>
      <sz val="11"/>
      <color rgb="FF000000"/>
      <name val="Calibri"/>
      <family val="2"/>
      <scheme val="minor"/>
    </font>
    <font>
      <i/>
      <sz val="11"/>
      <color rgb="FF000000"/>
      <name val="Calibri"/>
      <family val="2"/>
      <scheme val="minor"/>
    </font>
    <font>
      <sz val="12"/>
      <color rgb="FF000000"/>
      <name val="Calibri"/>
      <family val="2"/>
      <scheme val="minor"/>
    </font>
    <font>
      <b/>
      <sz val="12"/>
      <name val="Calibri"/>
      <family val="2"/>
      <scheme val="minor"/>
    </font>
    <font>
      <b/>
      <sz val="11"/>
      <name val="Calibri"/>
      <family val="2"/>
      <scheme val="minor"/>
    </font>
    <font>
      <sz val="9"/>
      <color indexed="81"/>
      <name val="Tahoma"/>
      <family val="2"/>
    </font>
    <font>
      <b/>
      <sz val="9"/>
      <color indexed="81"/>
      <name val="Tahoma"/>
      <family val="2"/>
    </font>
    <font>
      <b/>
      <sz val="12"/>
      <color theme="3" tint="-0.499984740745262"/>
      <name val="Calibri"/>
      <family val="2"/>
      <scheme val="minor"/>
    </font>
    <font>
      <b/>
      <sz val="14"/>
      <color theme="0" tint="-4.9989318521683403E-2"/>
      <name val="Calibri"/>
      <family val="2"/>
      <scheme val="minor"/>
    </font>
    <font>
      <b/>
      <sz val="14"/>
      <color theme="3" tint="-0.499984740745262"/>
      <name val="Calibri"/>
      <family val="2"/>
      <scheme val="minor"/>
    </font>
    <font>
      <b/>
      <sz val="16"/>
      <color theme="3" tint="-0.499984740745262"/>
      <name val="Calibri"/>
      <family val="2"/>
      <scheme val="minor"/>
    </font>
    <font>
      <sz val="11"/>
      <color theme="3" tint="-0.499984740745262"/>
      <name val="Calibri"/>
      <family val="2"/>
      <scheme val="minor"/>
    </font>
    <font>
      <i/>
      <sz val="11"/>
      <color theme="3" tint="-0.499984740745262"/>
      <name val="Calibri"/>
      <family val="2"/>
      <scheme val="minor"/>
    </font>
    <font>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79998168889431442"/>
        <bgColor auto="1"/>
      </patternFill>
    </fill>
    <fill>
      <patternFill patternType="solid">
        <fgColor theme="4" tint="0.59999389629810485"/>
        <bgColor indexed="64"/>
      </patternFill>
    </fill>
    <fill>
      <patternFill patternType="solid">
        <fgColor theme="4" tint="0.59999389629810485"/>
        <bgColor auto="1"/>
      </patternFill>
    </fill>
    <fill>
      <patternFill patternType="solid">
        <fgColor theme="4" tint="-0.249977111117893"/>
        <bgColor indexed="64"/>
      </patternFill>
    </fill>
    <fill>
      <patternFill patternType="solid">
        <fgColor theme="0" tint="-0.14999847407452621"/>
        <bgColor indexed="64"/>
      </patternFill>
    </fill>
  </fills>
  <borders count="15">
    <border>
      <left/>
      <right/>
      <top/>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thin">
        <color theme="0" tint="-0.14996795556505021"/>
      </left>
      <right/>
      <top/>
      <bottom/>
      <diagonal/>
    </border>
    <border>
      <left style="thin">
        <color theme="1" tint="0.24994659260841701"/>
      </left>
      <right style="thin">
        <color theme="1" tint="0.24994659260841701"/>
      </right>
      <top style="hair">
        <color theme="1" tint="0.24994659260841701"/>
      </top>
      <bottom style="hair">
        <color theme="1" tint="0.24994659260841701"/>
      </bottom>
      <diagonal/>
    </border>
    <border>
      <left style="thin">
        <color theme="1" tint="0.24994659260841701"/>
      </left>
      <right style="thin">
        <color theme="1" tint="0.24994659260841701"/>
      </right>
      <top style="hair">
        <color theme="1" tint="0.24994659260841701"/>
      </top>
      <bottom style="thin">
        <color theme="1" tint="0.24994659260841701"/>
      </bottom>
      <diagonal/>
    </border>
  </borders>
  <cellStyleXfs count="1">
    <xf numFmtId="0" fontId="0" fillId="0" borderId="0"/>
  </cellStyleXfs>
  <cellXfs count="93">
    <xf numFmtId="0" fontId="0" fillId="0" borderId="0" xfId="0"/>
    <xf numFmtId="0" fontId="2" fillId="0" borderId="0" xfId="0" applyFont="1" applyAlignment="1">
      <alignment wrapText="1"/>
    </xf>
    <xf numFmtId="0" fontId="2" fillId="0" borderId="0" xfId="0" applyFont="1"/>
    <xf numFmtId="0" fontId="2"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wrapText="1"/>
    </xf>
    <xf numFmtId="3" fontId="2" fillId="0" borderId="0" xfId="0" applyNumberFormat="1" applyFont="1" applyAlignment="1">
      <alignment horizontal="center" wrapText="1"/>
    </xf>
    <xf numFmtId="3" fontId="2" fillId="0" borderId="0" xfId="0" applyNumberFormat="1" applyFont="1" applyAlignment="1">
      <alignment horizontal="center"/>
    </xf>
    <xf numFmtId="0" fontId="2" fillId="0" borderId="0" xfId="0" applyFont="1" applyAlignment="1">
      <alignment vertical="center" wrapText="1"/>
    </xf>
    <xf numFmtId="0" fontId="2" fillId="0" borderId="0" xfId="0" applyFont="1" applyAlignment="1">
      <alignment vertical="center"/>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0" fontId="5" fillId="0" borderId="3" xfId="0" applyFont="1" applyBorder="1" applyAlignment="1">
      <alignment vertical="center"/>
    </xf>
    <xf numFmtId="0" fontId="8" fillId="0" borderId="4" xfId="0" applyFont="1" applyBorder="1" applyAlignment="1">
      <alignment vertical="center" wrapText="1"/>
    </xf>
    <xf numFmtId="0" fontId="8" fillId="0" borderId="4" xfId="0" applyFont="1" applyBorder="1" applyAlignment="1">
      <alignment horizontal="left" vertical="center" wrapText="1"/>
    </xf>
    <xf numFmtId="0" fontId="8" fillId="0" borderId="4" xfId="0" applyFont="1" applyBorder="1" applyAlignment="1">
      <alignment horizontal="right" vertical="center" wrapText="1" indent="4"/>
    </xf>
    <xf numFmtId="3" fontId="8" fillId="0" borderId="4" xfId="0" applyNumberFormat="1" applyFont="1" applyBorder="1" applyAlignment="1">
      <alignment horizontal="right" vertical="center" wrapText="1" indent="4"/>
    </xf>
    <xf numFmtId="0" fontId="13" fillId="7" borderId="5" xfId="0" applyFont="1" applyFill="1" applyBorder="1" applyAlignment="1">
      <alignment vertical="center"/>
    </xf>
    <xf numFmtId="3" fontId="13" fillId="7" borderId="6" xfId="0" applyNumberFormat="1" applyFont="1" applyFill="1" applyBorder="1" applyAlignment="1">
      <alignment horizontal="right" vertical="center" wrapText="1" indent="4"/>
    </xf>
    <xf numFmtId="0" fontId="4" fillId="6" borderId="7" xfId="0" applyFont="1" applyFill="1" applyBorder="1" applyAlignment="1">
      <alignment horizontal="center" vertical="center"/>
    </xf>
    <xf numFmtId="0" fontId="2" fillId="0" borderId="8" xfId="0" applyFont="1" applyBorder="1" applyAlignment="1">
      <alignment wrapText="1"/>
    </xf>
    <xf numFmtId="0" fontId="2" fillId="0" borderId="8" xfId="0" quotePrefix="1" applyFont="1" applyBorder="1" applyAlignment="1">
      <alignment wrapText="1"/>
    </xf>
    <xf numFmtId="0" fontId="14" fillId="6" borderId="1"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2" fillId="0" borderId="3" xfId="0" applyFont="1" applyBorder="1" applyAlignment="1">
      <alignment vertical="center" wrapText="1"/>
    </xf>
    <xf numFmtId="0" fontId="2" fillId="0" borderId="10"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11" xfId="0" applyFont="1" applyBorder="1" applyAlignment="1">
      <alignment vertical="center" wrapText="1"/>
    </xf>
    <xf numFmtId="0" fontId="2" fillId="0" borderId="6" xfId="0" applyFont="1" applyBorder="1" applyAlignment="1">
      <alignment vertical="center" wrapText="1"/>
    </xf>
    <xf numFmtId="0" fontId="14" fillId="6" borderId="2"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2" fillId="2" borderId="3" xfId="0" applyFont="1" applyFill="1" applyBorder="1" applyAlignment="1">
      <alignment wrapText="1"/>
    </xf>
    <xf numFmtId="0" fontId="2" fillId="2" borderId="10" xfId="0" applyFont="1" applyFill="1" applyBorder="1" applyAlignment="1">
      <alignment wrapText="1"/>
    </xf>
    <xf numFmtId="0" fontId="2" fillId="2" borderId="4" xfId="0" applyFont="1" applyFill="1" applyBorder="1" applyAlignment="1">
      <alignment wrapText="1"/>
    </xf>
    <xf numFmtId="0" fontId="2" fillId="2" borderId="5" xfId="0" applyFont="1" applyFill="1" applyBorder="1" applyAlignment="1">
      <alignment wrapText="1"/>
    </xf>
    <xf numFmtId="0" fontId="2" fillId="2" borderId="11" xfId="0" applyFont="1" applyFill="1" applyBorder="1" applyAlignment="1">
      <alignment wrapText="1"/>
    </xf>
    <xf numFmtId="0" fontId="2" fillId="2" borderId="6" xfId="0" applyFont="1" applyFill="1" applyBorder="1" applyAlignment="1">
      <alignment wrapText="1"/>
    </xf>
    <xf numFmtId="0" fontId="2" fillId="0" borderId="12" xfId="0" applyFont="1" applyBorder="1" applyAlignment="1">
      <alignment vertical="center"/>
    </xf>
    <xf numFmtId="17" fontId="6" fillId="3" borderId="10" xfId="0" applyNumberFormat="1" applyFont="1" applyFill="1" applyBorder="1" applyAlignment="1">
      <alignment horizontal="center" vertical="center" wrapText="1"/>
    </xf>
    <xf numFmtId="17" fontId="6" fillId="3" borderId="4" xfId="0" applyNumberFormat="1" applyFont="1" applyFill="1" applyBorder="1" applyAlignment="1">
      <alignment horizontal="center" vertical="center" wrapText="1"/>
    </xf>
    <xf numFmtId="0" fontId="17" fillId="4" borderId="5" xfId="0" applyFont="1" applyFill="1" applyBorder="1" applyAlignment="1">
      <alignment horizontal="center" wrapText="1"/>
    </xf>
    <xf numFmtId="0" fontId="17" fillId="4" borderId="11" xfId="0" applyFont="1" applyFill="1" applyBorder="1" applyAlignment="1">
      <alignment wrapText="1"/>
    </xf>
    <xf numFmtId="1" fontId="2" fillId="0" borderId="12" xfId="0" applyNumberFormat="1" applyFont="1" applyBorder="1" applyAlignment="1">
      <alignment vertical="center"/>
    </xf>
    <xf numFmtId="1" fontId="2" fillId="0" borderId="0" xfId="0" applyNumberFormat="1" applyFont="1" applyAlignment="1">
      <alignment vertical="center"/>
    </xf>
    <xf numFmtId="0" fontId="17" fillId="0" borderId="0" xfId="0" applyFont="1"/>
    <xf numFmtId="1" fontId="6" fillId="0" borderId="10" xfId="0" applyNumberFormat="1" applyFont="1" applyBorder="1" applyAlignment="1">
      <alignment horizontal="center" vertical="center" wrapText="1"/>
    </xf>
    <xf numFmtId="1" fontId="6" fillId="0" borderId="4" xfId="0" applyNumberFormat="1" applyFont="1" applyBorder="1" applyAlignment="1">
      <alignment horizontal="center" vertical="center" wrapText="1"/>
    </xf>
    <xf numFmtId="0" fontId="2" fillId="0" borderId="12" xfId="0" applyFont="1" applyBorder="1"/>
    <xf numFmtId="0" fontId="2" fillId="0" borderId="3" xfId="0" applyFont="1" applyBorder="1" applyAlignment="1">
      <alignment horizontal="center" wrapText="1"/>
    </xf>
    <xf numFmtId="0" fontId="2" fillId="0" borderId="10" xfId="0" applyFont="1" applyBorder="1" applyAlignment="1">
      <alignment wrapText="1"/>
    </xf>
    <xf numFmtId="0" fontId="2" fillId="0" borderId="10" xfId="0" applyFont="1" applyBorder="1" applyAlignment="1">
      <alignment horizontal="right" wrapText="1"/>
    </xf>
    <xf numFmtId="3" fontId="2" fillId="0" borderId="10" xfId="0" applyNumberFormat="1" applyFont="1" applyBorder="1" applyAlignment="1">
      <alignment horizontal="right" wrapText="1" indent="1"/>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2" fillId="0" borderId="10" xfId="0" quotePrefix="1" applyFont="1" applyBorder="1" applyAlignment="1">
      <alignment horizontal="center" wrapText="1"/>
    </xf>
    <xf numFmtId="0" fontId="17" fillId="0" borderId="5" xfId="0" applyFont="1" applyBorder="1" applyAlignment="1">
      <alignment horizontal="center" wrapText="1"/>
    </xf>
    <xf numFmtId="0" fontId="13" fillId="0" borderId="11" xfId="0" applyFont="1" applyBorder="1" applyAlignment="1">
      <alignment horizontal="left" wrapText="1"/>
    </xf>
    <xf numFmtId="0" fontId="17" fillId="0" borderId="11" xfId="0" applyFont="1" applyBorder="1" applyAlignment="1">
      <alignment wrapText="1"/>
    </xf>
    <xf numFmtId="3" fontId="13" fillId="0" borderId="11" xfId="0" applyNumberFormat="1" applyFont="1" applyBorder="1" applyAlignment="1">
      <alignment horizontal="right" wrapText="1" indent="1"/>
    </xf>
    <xf numFmtId="1" fontId="18" fillId="0" borderId="11" xfId="0" applyNumberFormat="1" applyFont="1" applyBorder="1" applyAlignment="1">
      <alignment horizontal="center" vertical="center" wrapText="1"/>
    </xf>
    <xf numFmtId="1" fontId="18" fillId="0" borderId="6" xfId="0" applyNumberFormat="1" applyFont="1" applyBorder="1" applyAlignment="1">
      <alignment horizontal="center" vertical="center" wrapText="1"/>
    </xf>
    <xf numFmtId="3" fontId="10" fillId="0" borderId="10" xfId="0" applyNumberFormat="1" applyFont="1" applyBorder="1" applyAlignment="1">
      <alignment horizontal="right" wrapText="1" indent="1"/>
    </xf>
    <xf numFmtId="3" fontId="3" fillId="0" borderId="4" xfId="0" applyNumberFormat="1" applyFont="1" applyBorder="1" applyAlignment="1">
      <alignment horizontal="center" wrapText="1"/>
    </xf>
    <xf numFmtId="0" fontId="15" fillId="4" borderId="11" xfId="0" applyFont="1" applyFill="1" applyBorder="1" applyAlignment="1">
      <alignment horizontal="center" wrapText="1"/>
    </xf>
    <xf numFmtId="3" fontId="17" fillId="4" borderId="6" xfId="0" applyNumberFormat="1" applyFont="1" applyFill="1" applyBorder="1" applyAlignment="1">
      <alignment horizontal="center" wrapText="1"/>
    </xf>
    <xf numFmtId="0" fontId="2" fillId="0" borderId="3" xfId="0" applyFont="1" applyBorder="1" applyAlignment="1">
      <alignment horizontal="center" vertical="center" wrapText="1"/>
    </xf>
    <xf numFmtId="0" fontId="2" fillId="0" borderId="10" xfId="0" applyFont="1" applyBorder="1" applyAlignment="1">
      <alignment horizontal="right" vertical="center" wrapText="1"/>
    </xf>
    <xf numFmtId="3" fontId="2" fillId="0" borderId="10" xfId="0" applyNumberFormat="1" applyFont="1" applyBorder="1" applyAlignment="1">
      <alignment horizontal="right" vertical="center" wrapText="1"/>
    </xf>
    <xf numFmtId="0" fontId="2" fillId="0" borderId="4" xfId="0" applyFont="1" applyBorder="1" applyAlignment="1">
      <alignment horizontal="left" vertical="center" wrapText="1"/>
    </xf>
    <xf numFmtId="0" fontId="19" fillId="0" borderId="0" xfId="0" applyFont="1" applyAlignment="1">
      <alignment vertical="center" wrapText="1"/>
    </xf>
    <xf numFmtId="0" fontId="2" fillId="0" borderId="13" xfId="0" applyFont="1" applyBorder="1" applyAlignment="1">
      <alignment vertical="center" wrapText="1"/>
    </xf>
    <xf numFmtId="0" fontId="2" fillId="0" borderId="14" xfId="0" applyFont="1" applyBorder="1" applyAlignment="1">
      <alignment horizontal="center" vertical="center" wrapText="1"/>
    </xf>
    <xf numFmtId="0" fontId="4" fillId="6" borderId="1" xfId="0" applyFont="1" applyFill="1" applyBorder="1" applyAlignment="1">
      <alignment horizontal="center" vertical="center"/>
    </xf>
    <xf numFmtId="0" fontId="4" fillId="6" borderId="2" xfId="0" applyFont="1" applyFill="1" applyBorder="1" applyAlignment="1">
      <alignment horizontal="center" vertical="center"/>
    </xf>
    <xf numFmtId="0" fontId="1" fillId="5" borderId="10" xfId="0" applyFont="1" applyFill="1" applyBorder="1" applyAlignment="1">
      <alignment horizontal="center" vertical="center" wrapText="1"/>
    </xf>
    <xf numFmtId="0" fontId="4" fillId="6" borderId="9" xfId="0" applyFont="1" applyFill="1" applyBorder="1" applyAlignment="1">
      <alignment horizontal="center" vertical="center"/>
    </xf>
    <xf numFmtId="0" fontId="1" fillId="5" borderId="3"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9" fillId="0" borderId="10" xfId="0" applyFont="1" applyBorder="1" applyAlignment="1">
      <alignment horizontal="right" wrapText="1"/>
    </xf>
    <xf numFmtId="3" fontId="15" fillId="4" borderId="11" xfId="0" applyNumberFormat="1" applyFont="1" applyFill="1" applyBorder="1" applyAlignment="1">
      <alignment horizontal="center" wrapText="1"/>
    </xf>
    <xf numFmtId="0" fontId="15" fillId="4" borderId="11" xfId="0" applyFont="1" applyFill="1" applyBorder="1" applyAlignment="1">
      <alignment horizontal="center" wrapText="1"/>
    </xf>
    <xf numFmtId="0" fontId="16" fillId="4" borderId="1"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4" xfId="0" applyFont="1" applyFill="1" applyBorder="1" applyAlignment="1">
      <alignment horizontal="center" vertical="center" wrapText="1"/>
    </xf>
  </cellXfs>
  <cellStyles count="1">
    <cellStyle name="Normal" xfId="0" builtinId="0"/>
  </cellStyles>
  <dxfs count="24">
    <dxf>
      <fill>
        <patternFill>
          <bgColor rgb="FF92D050"/>
        </patternFill>
      </fill>
    </dxf>
    <dxf>
      <fill>
        <patternFill>
          <bgColor rgb="FFFF7C80"/>
        </patternFill>
      </fill>
    </dxf>
    <dxf>
      <fill>
        <patternFill>
          <bgColor theme="0" tint="-0.14996795556505021"/>
        </patternFill>
      </fill>
    </dxf>
    <dxf>
      <fill>
        <patternFill>
          <bgColor theme="0"/>
        </patternFill>
      </fill>
    </dxf>
    <dxf>
      <fill>
        <patternFill>
          <bgColor rgb="FF92D050"/>
        </patternFill>
      </fill>
    </dxf>
    <dxf>
      <fill>
        <patternFill>
          <bgColor rgb="FFFF7C80"/>
        </patternFill>
      </fill>
    </dxf>
    <dxf>
      <fill>
        <patternFill>
          <bgColor theme="0" tint="-0.14996795556505021"/>
        </patternFill>
      </fill>
    </dxf>
    <dxf>
      <fill>
        <patternFill>
          <bgColor theme="0"/>
        </patternFill>
      </fill>
    </dxf>
    <dxf>
      <fill>
        <patternFill>
          <bgColor rgb="FF92D050"/>
        </patternFill>
      </fill>
    </dxf>
    <dxf>
      <fill>
        <patternFill>
          <bgColor rgb="FFFF7C80"/>
        </patternFill>
      </fill>
    </dxf>
    <dxf>
      <fill>
        <patternFill>
          <bgColor theme="0" tint="-0.14996795556505021"/>
        </patternFill>
      </fill>
    </dxf>
    <dxf>
      <fill>
        <patternFill>
          <bgColor theme="0"/>
        </patternFill>
      </fill>
    </dxf>
    <dxf>
      <fill>
        <patternFill>
          <bgColor rgb="FF92D050"/>
        </patternFill>
      </fill>
    </dxf>
    <dxf>
      <fill>
        <patternFill>
          <bgColor rgb="FFFF7C80"/>
        </patternFill>
      </fill>
    </dxf>
    <dxf>
      <fill>
        <patternFill>
          <bgColor theme="0" tint="-0.14996795556505021"/>
        </patternFill>
      </fill>
    </dxf>
    <dxf>
      <fill>
        <patternFill>
          <bgColor theme="0"/>
        </patternFill>
      </fill>
    </dxf>
    <dxf>
      <fill>
        <patternFill>
          <bgColor rgb="FF92D050"/>
        </patternFill>
      </fill>
    </dxf>
    <dxf>
      <fill>
        <patternFill>
          <bgColor rgb="FFFF7C80"/>
        </patternFill>
      </fill>
    </dxf>
    <dxf>
      <fill>
        <patternFill>
          <bgColor theme="0" tint="-0.14996795556505021"/>
        </patternFill>
      </fill>
    </dxf>
    <dxf>
      <fill>
        <patternFill>
          <bgColor theme="0"/>
        </patternFill>
      </fill>
    </dxf>
    <dxf>
      <fill>
        <patternFill>
          <bgColor rgb="FF92D050"/>
        </patternFill>
      </fill>
    </dxf>
    <dxf>
      <fill>
        <patternFill>
          <bgColor rgb="FFFF7C80"/>
        </patternFill>
      </fill>
    </dxf>
    <dxf>
      <fill>
        <patternFill>
          <bgColor theme="0" tint="-0.14996795556505021"/>
        </patternFill>
      </fill>
    </dxf>
    <dxf>
      <fill>
        <patternFill>
          <bgColor theme="0"/>
        </patternFill>
      </fill>
    </dxf>
  </dxfs>
  <tableStyles count="0" defaultTableStyle="TableStyleMedium9"/>
  <colors>
    <mruColors>
      <color rgb="FFFFFF99"/>
      <color rgb="FFFF7C80"/>
      <color rgb="FF4D4D4D"/>
      <color rgb="FF5F5F5F"/>
      <color rgb="FFF5F7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27084-02AD-4C4E-826D-0CBF91C3A366}">
  <dimension ref="B1:C25"/>
  <sheetViews>
    <sheetView showGridLines="0" workbookViewId="0"/>
  </sheetViews>
  <sheetFormatPr defaultColWidth="9" defaultRowHeight="15" x14ac:dyDescent="0.25"/>
  <cols>
    <col min="1" max="1" width="5.625" style="2" customWidth="1"/>
    <col min="2" max="2" width="26.75" style="10" customWidth="1"/>
    <col min="3" max="3" width="54.5" style="9" customWidth="1"/>
    <col min="4" max="16384" width="9" style="2"/>
  </cols>
  <sheetData>
    <row r="1" spans="2:3" ht="24.95" customHeight="1" x14ac:dyDescent="0.25">
      <c r="C1" s="74"/>
    </row>
    <row r="2" spans="2:3" ht="39.950000000000003" customHeight="1" x14ac:dyDescent="0.25">
      <c r="B2" s="77" t="s">
        <v>96</v>
      </c>
      <c r="C2" s="78"/>
    </row>
    <row r="3" spans="2:3" ht="24" customHeight="1" x14ac:dyDescent="0.25">
      <c r="B3" s="14" t="s">
        <v>41</v>
      </c>
      <c r="C3" s="15" t="s">
        <v>54</v>
      </c>
    </row>
    <row r="4" spans="2:3" ht="24" customHeight="1" x14ac:dyDescent="0.25">
      <c r="B4" s="14" t="s">
        <v>45</v>
      </c>
      <c r="C4" s="15" t="s">
        <v>55</v>
      </c>
    </row>
    <row r="5" spans="2:3" ht="71.25" customHeight="1" x14ac:dyDescent="0.25">
      <c r="B5" s="14" t="s">
        <v>44</v>
      </c>
      <c r="C5" s="16" t="s">
        <v>56</v>
      </c>
    </row>
    <row r="6" spans="2:3" ht="24" customHeight="1" x14ac:dyDescent="0.25">
      <c r="B6" s="14" t="s">
        <v>46</v>
      </c>
      <c r="C6" s="15" t="s">
        <v>57</v>
      </c>
    </row>
    <row r="7" spans="2:3" ht="24" customHeight="1" x14ac:dyDescent="0.25">
      <c r="B7" s="14" t="s">
        <v>47</v>
      </c>
      <c r="C7" s="15" t="s">
        <v>58</v>
      </c>
    </row>
    <row r="8" spans="2:3" ht="24" customHeight="1" x14ac:dyDescent="0.25">
      <c r="B8" s="14" t="s">
        <v>42</v>
      </c>
      <c r="C8" s="15" t="s">
        <v>59</v>
      </c>
    </row>
    <row r="9" spans="2:3" ht="24" customHeight="1" x14ac:dyDescent="0.25">
      <c r="B9" s="14" t="s">
        <v>43</v>
      </c>
      <c r="C9" s="15" t="s">
        <v>60</v>
      </c>
    </row>
    <row r="10" spans="2:3" ht="24" customHeight="1" x14ac:dyDescent="0.25">
      <c r="B10" s="14" t="s">
        <v>48</v>
      </c>
      <c r="C10" s="17">
        <f>'Human Resources'!M22</f>
        <v>900</v>
      </c>
    </row>
    <row r="11" spans="2:3" ht="24" customHeight="1" x14ac:dyDescent="0.25">
      <c r="B11" s="14" t="s">
        <v>50</v>
      </c>
      <c r="C11" s="18">
        <f>'Human Resources'!O22</f>
        <v>337710</v>
      </c>
    </row>
    <row r="12" spans="2:3" ht="24" customHeight="1" x14ac:dyDescent="0.25">
      <c r="B12" s="14" t="s">
        <v>49</v>
      </c>
      <c r="C12" s="18">
        <f>'Other Resources'!G21</f>
        <v>370900</v>
      </c>
    </row>
    <row r="13" spans="2:3" ht="24" customHeight="1" x14ac:dyDescent="0.25">
      <c r="B13" s="19" t="s">
        <v>51</v>
      </c>
      <c r="C13" s="20">
        <f>C11+C12</f>
        <v>708610</v>
      </c>
    </row>
    <row r="14" spans="2:3" ht="24" customHeight="1" x14ac:dyDescent="0.25">
      <c r="B14" s="12"/>
      <c r="C14" s="11"/>
    </row>
    <row r="15" spans="2:3" ht="24" customHeight="1" x14ac:dyDescent="0.25">
      <c r="B15" s="12"/>
      <c r="C15" s="11"/>
    </row>
    <row r="16" spans="2:3" ht="24" customHeight="1" x14ac:dyDescent="0.25">
      <c r="B16" s="12"/>
      <c r="C16" s="11"/>
    </row>
    <row r="17" spans="2:3" ht="24" customHeight="1" x14ac:dyDescent="0.25">
      <c r="B17" s="13"/>
      <c r="C17" s="11"/>
    </row>
    <row r="18" spans="2:3" ht="24" customHeight="1" x14ac:dyDescent="0.25">
      <c r="B18" s="13"/>
      <c r="C18" s="11"/>
    </row>
    <row r="19" spans="2:3" ht="24" customHeight="1" x14ac:dyDescent="0.25">
      <c r="B19" s="13"/>
      <c r="C19" s="11"/>
    </row>
    <row r="20" spans="2:3" ht="24" customHeight="1" x14ac:dyDescent="0.25">
      <c r="B20" s="13"/>
      <c r="C20" s="11"/>
    </row>
    <row r="21" spans="2:3" ht="24" customHeight="1" x14ac:dyDescent="0.25">
      <c r="B21" s="12"/>
      <c r="C21" s="11"/>
    </row>
    <row r="22" spans="2:3" ht="24" customHeight="1" x14ac:dyDescent="0.25">
      <c r="B22" s="13"/>
      <c r="C22" s="11"/>
    </row>
    <row r="23" spans="2:3" ht="24" customHeight="1" x14ac:dyDescent="0.25">
      <c r="B23" s="13"/>
      <c r="C23" s="11"/>
    </row>
    <row r="24" spans="2:3" ht="24" customHeight="1" x14ac:dyDescent="0.25">
      <c r="B24" s="13"/>
      <c r="C24" s="11"/>
    </row>
    <row r="25" spans="2:3" ht="24" customHeight="1" x14ac:dyDescent="0.25">
      <c r="B25" s="13"/>
      <c r="C25" s="11"/>
    </row>
  </sheetData>
  <mergeCells count="1">
    <mergeCell ref="B2:C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6"/>
  <sheetViews>
    <sheetView showGridLines="0" tabSelected="1" topLeftCell="A4" workbookViewId="0">
      <selection activeCell="B5" sqref="B5:B6"/>
    </sheetView>
  </sheetViews>
  <sheetFormatPr defaultColWidth="3.25" defaultRowHeight="15" x14ac:dyDescent="0.25"/>
  <cols>
    <col min="1" max="1" width="5.625" style="2" customWidth="1"/>
    <col min="2" max="2" width="100" style="2" customWidth="1"/>
    <col min="3" max="16384" width="3.25" style="2"/>
  </cols>
  <sheetData>
    <row r="1" spans="2:2" ht="24.95" customHeight="1" x14ac:dyDescent="0.25"/>
    <row r="2" spans="2:2" ht="39.950000000000003" customHeight="1" x14ac:dyDescent="0.25">
      <c r="B2" s="21" t="s">
        <v>53</v>
      </c>
    </row>
    <row r="3" spans="2:2" ht="90" x14ac:dyDescent="0.25">
      <c r="B3" s="22" t="s">
        <v>113</v>
      </c>
    </row>
    <row r="4" spans="2:2" ht="240" x14ac:dyDescent="0.25">
      <c r="B4" s="23" t="s">
        <v>97</v>
      </c>
    </row>
    <row r="5" spans="2:2" ht="180" x14ac:dyDescent="0.25">
      <c r="B5" s="75" t="s">
        <v>126</v>
      </c>
    </row>
    <row r="6" spans="2:2" ht="75" x14ac:dyDescent="0.25">
      <c r="B6" s="76" t="s">
        <v>127</v>
      </c>
    </row>
  </sheetData>
  <sheetProtection formatCells="0" formatColumns="0" formatRows="0" insertColumns="0" insertRows="0" insertHyperlinks="0" deleteColumns="0" deleteRows="0" sort="0" autoFilter="0" pivotTables="0"/>
  <pageMargins left="0.70866141732283472" right="0.70866141732283472" top="0.74803149606299213" bottom="0.74803149606299213" header="0.31496062992125984" footer="0.31496062992125984"/>
  <pageSetup paperSize="9" scale="80"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0"/>
  <sheetViews>
    <sheetView showGridLines="0" topLeftCell="B1" workbookViewId="0">
      <selection activeCell="I10" sqref="I10"/>
    </sheetView>
  </sheetViews>
  <sheetFormatPr defaultColWidth="9" defaultRowHeight="15" x14ac:dyDescent="0.25"/>
  <cols>
    <col min="1" max="1" width="5.625" style="2" customWidth="1"/>
    <col min="2" max="2" width="4.375" style="3" customWidth="1"/>
    <col min="3" max="3" width="15.75" style="2" customWidth="1"/>
    <col min="4" max="4" width="20.625" style="2" customWidth="1"/>
    <col min="5" max="5" width="14.125" style="2" customWidth="1"/>
    <col min="6" max="6" width="13" style="2" customWidth="1"/>
    <col min="7" max="7" width="21.375" style="2" customWidth="1"/>
    <col min="8" max="8" width="13" style="2" customWidth="1"/>
    <col min="9" max="9" width="18.5" style="2" customWidth="1"/>
    <col min="10" max="10" width="15.875" style="2" customWidth="1"/>
    <col min="11" max="12" width="14.625" style="2" customWidth="1"/>
    <col min="13" max="14" width="9.75" style="3" customWidth="1"/>
    <col min="15" max="15" width="9.75" style="8" customWidth="1"/>
    <col min="16" max="25" width="7.625" style="5" customWidth="1"/>
    <col min="26" max="16384" width="9" style="2"/>
  </cols>
  <sheetData>
    <row r="1" spans="1:25" ht="24.95" customHeight="1" x14ac:dyDescent="0.25"/>
    <row r="2" spans="1:25" ht="39.950000000000003" customHeight="1" x14ac:dyDescent="0.25">
      <c r="B2" s="77" t="s">
        <v>32</v>
      </c>
      <c r="C2" s="80"/>
      <c r="D2" s="80"/>
      <c r="E2" s="80"/>
      <c r="F2" s="80"/>
      <c r="G2" s="80"/>
      <c r="H2" s="80"/>
      <c r="I2" s="80"/>
      <c r="J2" s="80"/>
      <c r="K2" s="80"/>
      <c r="L2" s="80"/>
      <c r="M2" s="80"/>
      <c r="N2" s="80"/>
      <c r="O2" s="80"/>
      <c r="P2" s="80"/>
      <c r="Q2" s="80"/>
      <c r="R2" s="80"/>
      <c r="S2" s="80"/>
      <c r="T2" s="80"/>
      <c r="U2" s="80"/>
      <c r="V2" s="80"/>
      <c r="W2" s="80"/>
      <c r="X2" s="80"/>
      <c r="Y2" s="78"/>
    </row>
    <row r="3" spans="1:25" s="10" customFormat="1" ht="15" customHeight="1" x14ac:dyDescent="0.2">
      <c r="A3" s="42"/>
      <c r="B3" s="81" t="s">
        <v>0</v>
      </c>
      <c r="C3" s="79" t="s">
        <v>10</v>
      </c>
      <c r="D3" s="79" t="s">
        <v>27</v>
      </c>
      <c r="E3" s="79" t="s">
        <v>115</v>
      </c>
      <c r="F3" s="79" t="s">
        <v>15</v>
      </c>
      <c r="G3" s="79" t="s">
        <v>119</v>
      </c>
      <c r="H3" s="79" t="s">
        <v>62</v>
      </c>
      <c r="I3" s="79" t="s">
        <v>65</v>
      </c>
      <c r="J3" s="79" t="s">
        <v>33</v>
      </c>
      <c r="K3" s="79" t="s">
        <v>124</v>
      </c>
      <c r="L3" s="79" t="s">
        <v>52</v>
      </c>
      <c r="M3" s="79" t="s">
        <v>104</v>
      </c>
      <c r="N3" s="79" t="s">
        <v>114</v>
      </c>
      <c r="O3" s="79" t="s">
        <v>23</v>
      </c>
      <c r="P3" s="82" t="s">
        <v>109</v>
      </c>
      <c r="Q3" s="82"/>
      <c r="R3" s="82"/>
      <c r="S3" s="82"/>
      <c r="T3" s="82"/>
      <c r="U3" s="82"/>
      <c r="V3" s="82"/>
      <c r="W3" s="82"/>
      <c r="X3" s="82"/>
      <c r="Y3" s="83"/>
    </row>
    <row r="4" spans="1:25" s="10" customFormat="1" x14ac:dyDescent="0.2">
      <c r="A4" s="42"/>
      <c r="B4" s="81"/>
      <c r="C4" s="79" t="s">
        <v>10</v>
      </c>
      <c r="D4" s="79"/>
      <c r="E4" s="79" t="s">
        <v>14</v>
      </c>
      <c r="F4" s="79" t="s">
        <v>15</v>
      </c>
      <c r="G4" s="79" t="s">
        <v>15</v>
      </c>
      <c r="H4" s="79"/>
      <c r="I4" s="79" t="s">
        <v>18</v>
      </c>
      <c r="J4" s="79" t="s">
        <v>19</v>
      </c>
      <c r="K4" s="79" t="s">
        <v>2</v>
      </c>
      <c r="L4" s="79"/>
      <c r="M4" s="79" t="s">
        <v>17</v>
      </c>
      <c r="N4" s="79" t="s">
        <v>22</v>
      </c>
      <c r="O4" s="79" t="s">
        <v>23</v>
      </c>
      <c r="P4" s="43">
        <v>43525</v>
      </c>
      <c r="Q4" s="43">
        <v>43556</v>
      </c>
      <c r="R4" s="43">
        <v>43586</v>
      </c>
      <c r="S4" s="43">
        <v>43617</v>
      </c>
      <c r="T4" s="43">
        <v>43647</v>
      </c>
      <c r="U4" s="43">
        <v>43678</v>
      </c>
      <c r="V4" s="43">
        <v>43709</v>
      </c>
      <c r="W4" s="43">
        <v>43739</v>
      </c>
      <c r="X4" s="43">
        <v>43770</v>
      </c>
      <c r="Y4" s="44">
        <v>43800</v>
      </c>
    </row>
    <row r="5" spans="1:25" s="48" customFormat="1" x14ac:dyDescent="0.2">
      <c r="A5" s="47"/>
      <c r="B5" s="81"/>
      <c r="C5" s="79"/>
      <c r="D5" s="79"/>
      <c r="E5" s="79"/>
      <c r="F5" s="79"/>
      <c r="G5" s="79"/>
      <c r="H5" s="79"/>
      <c r="I5" s="79"/>
      <c r="J5" s="79"/>
      <c r="K5" s="79"/>
      <c r="L5" s="79"/>
      <c r="M5" s="79"/>
      <c r="N5" s="79"/>
      <c r="O5" s="79"/>
      <c r="P5" s="50">
        <v>21</v>
      </c>
      <c r="Q5" s="50">
        <v>22</v>
      </c>
      <c r="R5" s="50">
        <v>23</v>
      </c>
      <c r="S5" s="50">
        <v>20</v>
      </c>
      <c r="T5" s="50">
        <v>23</v>
      </c>
      <c r="U5" s="50">
        <v>22</v>
      </c>
      <c r="V5" s="50">
        <v>21</v>
      </c>
      <c r="W5" s="50">
        <v>23</v>
      </c>
      <c r="X5" s="50">
        <v>21</v>
      </c>
      <c r="Y5" s="51">
        <v>22</v>
      </c>
    </row>
    <row r="6" spans="1:25" x14ac:dyDescent="0.25">
      <c r="A6" s="52"/>
      <c r="B6" s="53">
        <v>1</v>
      </c>
      <c r="C6" s="54" t="s">
        <v>43</v>
      </c>
      <c r="D6" s="54"/>
      <c r="E6" s="54" t="s">
        <v>116</v>
      </c>
      <c r="F6" s="54" t="s">
        <v>69</v>
      </c>
      <c r="G6" s="54" t="s">
        <v>121</v>
      </c>
      <c r="H6" s="54" t="s">
        <v>63</v>
      </c>
      <c r="I6" s="54" t="s">
        <v>26</v>
      </c>
      <c r="J6" s="54" t="s">
        <v>70</v>
      </c>
      <c r="K6" s="54" t="s">
        <v>29</v>
      </c>
      <c r="L6" s="54" t="s">
        <v>4</v>
      </c>
      <c r="M6" s="55">
        <f>SUM(P6:Y6)</f>
        <v>204</v>
      </c>
      <c r="N6" s="55">
        <v>440</v>
      </c>
      <c r="O6" s="56">
        <f>M6*N6</f>
        <v>89760</v>
      </c>
      <c r="P6" s="57">
        <v>21</v>
      </c>
      <c r="Q6" s="57">
        <v>22</v>
      </c>
      <c r="R6" s="57">
        <v>23</v>
      </c>
      <c r="S6" s="57">
        <v>20</v>
      </c>
      <c r="T6" s="57">
        <v>13</v>
      </c>
      <c r="U6" s="57">
        <v>22</v>
      </c>
      <c r="V6" s="57">
        <v>21</v>
      </c>
      <c r="W6" s="57">
        <v>23</v>
      </c>
      <c r="X6" s="57">
        <v>21</v>
      </c>
      <c r="Y6" s="58">
        <v>18</v>
      </c>
    </row>
    <row r="7" spans="1:25" x14ac:dyDescent="0.25">
      <c r="A7" s="52"/>
      <c r="B7" s="53">
        <v>2</v>
      </c>
      <c r="C7" s="54" t="s">
        <v>71</v>
      </c>
      <c r="D7" s="54"/>
      <c r="E7" s="54" t="s">
        <v>12</v>
      </c>
      <c r="F7" s="54"/>
      <c r="G7" s="54" t="s">
        <v>122</v>
      </c>
      <c r="H7" s="54" t="s">
        <v>67</v>
      </c>
      <c r="I7" s="54" t="s">
        <v>72</v>
      </c>
      <c r="J7" s="59" t="s">
        <v>7</v>
      </c>
      <c r="K7" s="54" t="s">
        <v>28</v>
      </c>
      <c r="L7" s="54" t="s">
        <v>4</v>
      </c>
      <c r="M7" s="55">
        <f>SUM(P7:Y7)</f>
        <v>76</v>
      </c>
      <c r="N7" s="55">
        <v>440</v>
      </c>
      <c r="O7" s="56">
        <f>M7*N7</f>
        <v>33440</v>
      </c>
      <c r="P7" s="57">
        <v>18</v>
      </c>
      <c r="Q7" s="57">
        <v>19</v>
      </c>
      <c r="R7" s="57">
        <v>11</v>
      </c>
      <c r="S7" s="57">
        <v>10</v>
      </c>
      <c r="T7" s="57">
        <v>0</v>
      </c>
      <c r="U7" s="57">
        <v>0</v>
      </c>
      <c r="V7" s="57">
        <v>3</v>
      </c>
      <c r="W7" s="57">
        <v>7</v>
      </c>
      <c r="X7" s="57">
        <v>8</v>
      </c>
      <c r="Y7" s="58">
        <v>0</v>
      </c>
    </row>
    <row r="8" spans="1:25" x14ac:dyDescent="0.25">
      <c r="A8" s="52"/>
      <c r="B8" s="53">
        <v>3</v>
      </c>
      <c r="C8" s="54" t="s">
        <v>9</v>
      </c>
      <c r="D8" s="54"/>
      <c r="E8" s="54" t="s">
        <v>13</v>
      </c>
      <c r="F8" s="54"/>
      <c r="G8" s="54" t="s">
        <v>123</v>
      </c>
      <c r="H8" s="54" t="s">
        <v>63</v>
      </c>
      <c r="I8" s="54" t="s">
        <v>24</v>
      </c>
      <c r="J8" s="54" t="s">
        <v>20</v>
      </c>
      <c r="K8" s="54" t="s">
        <v>28</v>
      </c>
      <c r="L8" s="54" t="s">
        <v>4</v>
      </c>
      <c r="M8" s="55">
        <f>SUM(P8:Y8)</f>
        <v>76</v>
      </c>
      <c r="N8" s="55">
        <v>440</v>
      </c>
      <c r="O8" s="56">
        <f>M8*N8</f>
        <v>33440</v>
      </c>
      <c r="P8" s="57">
        <v>18</v>
      </c>
      <c r="Q8" s="57">
        <v>19</v>
      </c>
      <c r="R8" s="57">
        <v>11</v>
      </c>
      <c r="S8" s="57">
        <v>10</v>
      </c>
      <c r="T8" s="57">
        <v>0</v>
      </c>
      <c r="U8" s="57">
        <v>0</v>
      </c>
      <c r="V8" s="57">
        <v>3</v>
      </c>
      <c r="W8" s="57">
        <v>7</v>
      </c>
      <c r="X8" s="57">
        <v>8</v>
      </c>
      <c r="Y8" s="58">
        <v>0</v>
      </c>
    </row>
    <row r="9" spans="1:25" x14ac:dyDescent="0.25">
      <c r="A9" s="52"/>
      <c r="B9" s="53">
        <v>4</v>
      </c>
      <c r="C9" s="54" t="s">
        <v>11</v>
      </c>
      <c r="D9" s="54"/>
      <c r="E9" s="54" t="s">
        <v>116</v>
      </c>
      <c r="F9" s="54" t="s">
        <v>16</v>
      </c>
      <c r="G9" s="54"/>
      <c r="H9" s="54" t="s">
        <v>63</v>
      </c>
      <c r="I9" s="54" t="s">
        <v>25</v>
      </c>
      <c r="J9" s="59" t="s">
        <v>7</v>
      </c>
      <c r="K9" s="54" t="s">
        <v>29</v>
      </c>
      <c r="L9" s="54" t="s">
        <v>3</v>
      </c>
      <c r="M9" s="55">
        <f t="shared" ref="M9:M21" si="0">SUM(P9:Y9)</f>
        <v>111</v>
      </c>
      <c r="N9" s="55">
        <v>380</v>
      </c>
      <c r="O9" s="56">
        <f t="shared" ref="O9:O21" si="1">M9*N9</f>
        <v>42180</v>
      </c>
      <c r="P9" s="57">
        <v>0</v>
      </c>
      <c r="Q9" s="57">
        <v>0</v>
      </c>
      <c r="R9" s="57">
        <v>5</v>
      </c>
      <c r="S9" s="57">
        <v>20</v>
      </c>
      <c r="T9" s="57">
        <v>23</v>
      </c>
      <c r="U9" s="57">
        <v>10</v>
      </c>
      <c r="V9" s="57">
        <v>10</v>
      </c>
      <c r="W9" s="57">
        <v>23</v>
      </c>
      <c r="X9" s="57">
        <v>10</v>
      </c>
      <c r="Y9" s="58">
        <v>10</v>
      </c>
    </row>
    <row r="10" spans="1:25" x14ac:dyDescent="0.25">
      <c r="A10" s="52"/>
      <c r="B10" s="53">
        <v>5</v>
      </c>
      <c r="C10" s="54" t="s">
        <v>11</v>
      </c>
      <c r="D10" s="54"/>
      <c r="E10" s="54" t="s">
        <v>13</v>
      </c>
      <c r="F10" s="54"/>
      <c r="G10" s="54"/>
      <c r="H10" s="54" t="s">
        <v>64</v>
      </c>
      <c r="I10" s="54" t="s">
        <v>66</v>
      </c>
      <c r="J10" s="59" t="s">
        <v>7</v>
      </c>
      <c r="K10" s="54" t="s">
        <v>31</v>
      </c>
      <c r="L10" s="54" t="s">
        <v>3</v>
      </c>
      <c r="M10" s="55">
        <f t="shared" si="0"/>
        <v>103</v>
      </c>
      <c r="N10" s="55">
        <v>450</v>
      </c>
      <c r="O10" s="56">
        <f t="shared" ref="O10:O11" si="2">M10*N10</f>
        <v>46350</v>
      </c>
      <c r="P10" s="57">
        <v>0</v>
      </c>
      <c r="Q10" s="57">
        <v>0</v>
      </c>
      <c r="R10" s="57">
        <v>5</v>
      </c>
      <c r="S10" s="57">
        <v>20</v>
      </c>
      <c r="T10" s="57">
        <v>21</v>
      </c>
      <c r="U10" s="57">
        <v>7</v>
      </c>
      <c r="V10" s="57">
        <v>7</v>
      </c>
      <c r="W10" s="57">
        <v>23</v>
      </c>
      <c r="X10" s="57">
        <v>10</v>
      </c>
      <c r="Y10" s="58">
        <v>10</v>
      </c>
    </row>
    <row r="11" spans="1:25" x14ac:dyDescent="0.25">
      <c r="A11" s="52"/>
      <c r="B11" s="53">
        <v>6</v>
      </c>
      <c r="C11" s="54" t="s">
        <v>11</v>
      </c>
      <c r="D11" s="54"/>
      <c r="E11" s="54" t="s">
        <v>13</v>
      </c>
      <c r="F11" s="54"/>
      <c r="G11" s="54"/>
      <c r="H11" s="54" t="s">
        <v>67</v>
      </c>
      <c r="I11" s="54" t="s">
        <v>68</v>
      </c>
      <c r="J11" s="59" t="s">
        <v>7</v>
      </c>
      <c r="K11" s="54" t="s">
        <v>30</v>
      </c>
      <c r="L11" s="54" t="s">
        <v>8</v>
      </c>
      <c r="M11" s="55">
        <f t="shared" si="0"/>
        <v>103</v>
      </c>
      <c r="N11" s="55">
        <v>280</v>
      </c>
      <c r="O11" s="56">
        <f t="shared" si="2"/>
        <v>28840</v>
      </c>
      <c r="P11" s="57">
        <v>0</v>
      </c>
      <c r="Q11" s="57">
        <v>0</v>
      </c>
      <c r="R11" s="57">
        <v>5</v>
      </c>
      <c r="S11" s="57">
        <v>20</v>
      </c>
      <c r="T11" s="57">
        <v>21</v>
      </c>
      <c r="U11" s="57">
        <v>7</v>
      </c>
      <c r="V11" s="57">
        <v>7</v>
      </c>
      <c r="W11" s="57">
        <v>23</v>
      </c>
      <c r="X11" s="57">
        <v>10</v>
      </c>
      <c r="Y11" s="58">
        <v>10</v>
      </c>
    </row>
    <row r="12" spans="1:25" x14ac:dyDescent="0.25">
      <c r="A12" s="52"/>
      <c r="B12" s="53">
        <v>7</v>
      </c>
      <c r="C12" s="54" t="s">
        <v>73</v>
      </c>
      <c r="D12" s="54"/>
      <c r="E12" s="54" t="s">
        <v>116</v>
      </c>
      <c r="F12" s="54"/>
      <c r="G12" s="54"/>
      <c r="H12" s="54" t="s">
        <v>63</v>
      </c>
      <c r="I12" s="54" t="s">
        <v>25</v>
      </c>
      <c r="J12" s="54" t="s">
        <v>21</v>
      </c>
      <c r="K12" s="54" t="s">
        <v>29</v>
      </c>
      <c r="L12" s="54" t="s">
        <v>3</v>
      </c>
      <c r="M12" s="55">
        <f t="shared" si="0"/>
        <v>110</v>
      </c>
      <c r="N12" s="55">
        <v>310</v>
      </c>
      <c r="O12" s="56">
        <f t="shared" si="1"/>
        <v>34100</v>
      </c>
      <c r="P12" s="57">
        <v>0</v>
      </c>
      <c r="Q12" s="57">
        <v>0</v>
      </c>
      <c r="R12" s="57">
        <v>0</v>
      </c>
      <c r="S12" s="57">
        <v>5</v>
      </c>
      <c r="T12" s="57">
        <v>12</v>
      </c>
      <c r="U12" s="57">
        <v>12</v>
      </c>
      <c r="V12" s="57">
        <v>19</v>
      </c>
      <c r="W12" s="57">
        <v>20</v>
      </c>
      <c r="X12" s="57">
        <v>20</v>
      </c>
      <c r="Y12" s="58">
        <v>22</v>
      </c>
    </row>
    <row r="13" spans="1:25" x14ac:dyDescent="0.25">
      <c r="A13" s="52"/>
      <c r="B13" s="53">
        <v>8</v>
      </c>
      <c r="C13" s="54" t="s">
        <v>75</v>
      </c>
      <c r="D13" s="54"/>
      <c r="E13" s="54" t="s">
        <v>13</v>
      </c>
      <c r="F13" s="54"/>
      <c r="G13" s="54"/>
      <c r="H13" s="54" t="s">
        <v>63</v>
      </c>
      <c r="I13" s="54" t="s">
        <v>77</v>
      </c>
      <c r="J13" s="59" t="s">
        <v>7</v>
      </c>
      <c r="K13" s="54" t="s">
        <v>31</v>
      </c>
      <c r="L13" s="54" t="s">
        <v>3</v>
      </c>
      <c r="M13" s="55">
        <f t="shared" si="0"/>
        <v>56</v>
      </c>
      <c r="N13" s="55">
        <v>180</v>
      </c>
      <c r="O13" s="56">
        <f t="shared" si="1"/>
        <v>10080</v>
      </c>
      <c r="P13" s="57">
        <v>0</v>
      </c>
      <c r="Q13" s="57">
        <v>0</v>
      </c>
      <c r="R13" s="57">
        <v>0</v>
      </c>
      <c r="S13" s="57">
        <v>0</v>
      </c>
      <c r="T13" s="57">
        <v>6</v>
      </c>
      <c r="U13" s="57">
        <v>6</v>
      </c>
      <c r="V13" s="57">
        <v>12</v>
      </c>
      <c r="W13" s="57">
        <v>12</v>
      </c>
      <c r="X13" s="57">
        <v>12</v>
      </c>
      <c r="Y13" s="58">
        <v>8</v>
      </c>
    </row>
    <row r="14" spans="1:25" x14ac:dyDescent="0.25">
      <c r="A14" s="52"/>
      <c r="B14" s="53">
        <v>9</v>
      </c>
      <c r="C14" s="54" t="s">
        <v>74</v>
      </c>
      <c r="D14" s="54"/>
      <c r="E14" s="54" t="s">
        <v>13</v>
      </c>
      <c r="F14" s="54" t="s">
        <v>76</v>
      </c>
      <c r="G14" s="54"/>
      <c r="H14" s="54" t="s">
        <v>63</v>
      </c>
      <c r="I14" s="54" t="s">
        <v>25</v>
      </c>
      <c r="J14" s="59" t="s">
        <v>7</v>
      </c>
      <c r="K14" s="54" t="s">
        <v>31</v>
      </c>
      <c r="L14" s="54" t="s">
        <v>4</v>
      </c>
      <c r="M14" s="55">
        <f t="shared" si="0"/>
        <v>61</v>
      </c>
      <c r="N14" s="55">
        <v>320</v>
      </c>
      <c r="O14" s="56">
        <f t="shared" si="1"/>
        <v>19520</v>
      </c>
      <c r="P14" s="57">
        <v>0</v>
      </c>
      <c r="Q14" s="57">
        <v>0</v>
      </c>
      <c r="R14" s="57">
        <v>5</v>
      </c>
      <c r="S14" s="57">
        <v>5</v>
      </c>
      <c r="T14" s="57">
        <v>5</v>
      </c>
      <c r="U14" s="57">
        <v>5</v>
      </c>
      <c r="V14" s="57">
        <v>5</v>
      </c>
      <c r="W14" s="57">
        <v>12</v>
      </c>
      <c r="X14" s="57">
        <v>12</v>
      </c>
      <c r="Y14" s="58">
        <v>12</v>
      </c>
    </row>
    <row r="15" spans="1:25" x14ac:dyDescent="0.25">
      <c r="A15" s="52"/>
      <c r="B15" s="53">
        <v>10</v>
      </c>
      <c r="C15" s="54"/>
      <c r="D15" s="54"/>
      <c r="E15" s="54"/>
      <c r="F15" s="54"/>
      <c r="G15" s="54"/>
      <c r="H15" s="54"/>
      <c r="I15" s="54"/>
      <c r="J15" s="54"/>
      <c r="K15" s="54"/>
      <c r="L15" s="54"/>
      <c r="M15" s="55">
        <f t="shared" si="0"/>
        <v>0</v>
      </c>
      <c r="N15" s="55"/>
      <c r="O15" s="56">
        <f t="shared" si="1"/>
        <v>0</v>
      </c>
      <c r="P15" s="57"/>
      <c r="Q15" s="57"/>
      <c r="R15" s="57"/>
      <c r="S15" s="57"/>
      <c r="T15" s="57"/>
      <c r="U15" s="57"/>
      <c r="V15" s="57"/>
      <c r="W15" s="57"/>
      <c r="X15" s="57"/>
      <c r="Y15" s="58"/>
    </row>
    <row r="16" spans="1:25" x14ac:dyDescent="0.25">
      <c r="A16" s="52"/>
      <c r="B16" s="53">
        <v>11</v>
      </c>
      <c r="C16" s="54"/>
      <c r="D16" s="54"/>
      <c r="E16" s="54"/>
      <c r="F16" s="54"/>
      <c r="G16" s="54"/>
      <c r="H16" s="54"/>
      <c r="I16" s="54"/>
      <c r="J16" s="54"/>
      <c r="K16" s="54"/>
      <c r="L16" s="54"/>
      <c r="M16" s="55">
        <f t="shared" si="0"/>
        <v>0</v>
      </c>
      <c r="N16" s="55"/>
      <c r="O16" s="56">
        <f t="shared" si="1"/>
        <v>0</v>
      </c>
      <c r="P16" s="57"/>
      <c r="Q16" s="57"/>
      <c r="R16" s="57"/>
      <c r="S16" s="57"/>
      <c r="T16" s="57"/>
      <c r="U16" s="57"/>
      <c r="V16" s="57"/>
      <c r="W16" s="57"/>
      <c r="X16" s="57"/>
      <c r="Y16" s="58"/>
    </row>
    <row r="17" spans="1:25" x14ac:dyDescent="0.25">
      <c r="A17" s="52"/>
      <c r="B17" s="53">
        <v>12</v>
      </c>
      <c r="C17" s="54"/>
      <c r="D17" s="54"/>
      <c r="E17" s="54"/>
      <c r="F17" s="54"/>
      <c r="G17" s="54"/>
      <c r="H17" s="54"/>
      <c r="I17" s="54"/>
      <c r="J17" s="54"/>
      <c r="K17" s="54"/>
      <c r="L17" s="54"/>
      <c r="M17" s="55">
        <f t="shared" si="0"/>
        <v>0</v>
      </c>
      <c r="N17" s="55"/>
      <c r="O17" s="56">
        <f t="shared" si="1"/>
        <v>0</v>
      </c>
      <c r="P17" s="57"/>
      <c r="Q17" s="57"/>
      <c r="R17" s="57"/>
      <c r="S17" s="57"/>
      <c r="T17" s="57"/>
      <c r="U17" s="57"/>
      <c r="V17" s="57"/>
      <c r="W17" s="57"/>
      <c r="X17" s="57"/>
      <c r="Y17" s="58"/>
    </row>
    <row r="18" spans="1:25" x14ac:dyDescent="0.25">
      <c r="A18" s="52"/>
      <c r="B18" s="53">
        <v>13</v>
      </c>
      <c r="C18" s="54"/>
      <c r="D18" s="54"/>
      <c r="E18" s="54"/>
      <c r="F18" s="54"/>
      <c r="G18" s="54"/>
      <c r="H18" s="54"/>
      <c r="I18" s="54"/>
      <c r="J18" s="54"/>
      <c r="K18" s="54"/>
      <c r="L18" s="54"/>
      <c r="M18" s="55">
        <f t="shared" si="0"/>
        <v>0</v>
      </c>
      <c r="N18" s="55"/>
      <c r="O18" s="56">
        <f t="shared" si="1"/>
        <v>0</v>
      </c>
      <c r="P18" s="57"/>
      <c r="Q18" s="57"/>
      <c r="R18" s="57"/>
      <c r="S18" s="57"/>
      <c r="T18" s="57"/>
      <c r="U18" s="57"/>
      <c r="V18" s="57"/>
      <c r="W18" s="57"/>
      <c r="X18" s="57"/>
      <c r="Y18" s="58"/>
    </row>
    <row r="19" spans="1:25" x14ac:dyDescent="0.25">
      <c r="A19" s="52"/>
      <c r="B19" s="53">
        <v>14</v>
      </c>
      <c r="C19" s="54"/>
      <c r="D19" s="54"/>
      <c r="E19" s="54"/>
      <c r="F19" s="54"/>
      <c r="G19" s="54"/>
      <c r="H19" s="54"/>
      <c r="I19" s="54"/>
      <c r="J19" s="54"/>
      <c r="K19" s="54"/>
      <c r="L19" s="54"/>
      <c r="M19" s="55">
        <f t="shared" si="0"/>
        <v>0</v>
      </c>
      <c r="N19" s="55"/>
      <c r="O19" s="56">
        <f t="shared" si="1"/>
        <v>0</v>
      </c>
      <c r="P19" s="57"/>
      <c r="Q19" s="57"/>
      <c r="R19" s="57"/>
      <c r="S19" s="57"/>
      <c r="T19" s="57"/>
      <c r="U19" s="57"/>
      <c r="V19" s="57"/>
      <c r="W19" s="57"/>
      <c r="X19" s="57"/>
      <c r="Y19" s="58"/>
    </row>
    <row r="20" spans="1:25" x14ac:dyDescent="0.25">
      <c r="A20" s="52"/>
      <c r="B20" s="53">
        <v>15</v>
      </c>
      <c r="C20" s="54"/>
      <c r="D20" s="54"/>
      <c r="E20" s="54"/>
      <c r="F20" s="54"/>
      <c r="G20" s="54"/>
      <c r="H20" s="54"/>
      <c r="I20" s="54"/>
      <c r="J20" s="54"/>
      <c r="K20" s="54"/>
      <c r="L20" s="54"/>
      <c r="M20" s="55">
        <f t="shared" si="0"/>
        <v>0</v>
      </c>
      <c r="N20" s="55"/>
      <c r="O20" s="56">
        <f t="shared" si="1"/>
        <v>0</v>
      </c>
      <c r="P20" s="57"/>
      <c r="Q20" s="57"/>
      <c r="R20" s="57"/>
      <c r="S20" s="57"/>
      <c r="T20" s="57"/>
      <c r="U20" s="57"/>
      <c r="V20" s="57"/>
      <c r="W20" s="57"/>
      <c r="X20" s="57"/>
      <c r="Y20" s="58"/>
    </row>
    <row r="21" spans="1:25" x14ac:dyDescent="0.25">
      <c r="A21" s="52"/>
      <c r="B21" s="53">
        <v>16</v>
      </c>
      <c r="C21" s="54"/>
      <c r="D21" s="54"/>
      <c r="E21" s="54"/>
      <c r="F21" s="54"/>
      <c r="G21" s="54"/>
      <c r="H21" s="54"/>
      <c r="I21" s="54"/>
      <c r="J21" s="54"/>
      <c r="K21" s="54"/>
      <c r="L21" s="54"/>
      <c r="M21" s="55">
        <f t="shared" si="0"/>
        <v>0</v>
      </c>
      <c r="N21" s="55"/>
      <c r="O21" s="56">
        <f t="shared" si="1"/>
        <v>0</v>
      </c>
      <c r="P21" s="57"/>
      <c r="Q21" s="57"/>
      <c r="R21" s="57"/>
      <c r="S21" s="57"/>
      <c r="T21" s="57"/>
      <c r="U21" s="57"/>
      <c r="V21" s="57"/>
      <c r="W21" s="57"/>
      <c r="X21" s="57"/>
      <c r="Y21" s="58"/>
    </row>
    <row r="22" spans="1:25" s="49" customFormat="1" ht="15.75" x14ac:dyDescent="0.25">
      <c r="B22" s="60"/>
      <c r="C22" s="61" t="s">
        <v>61</v>
      </c>
      <c r="D22" s="62"/>
      <c r="E22" s="62"/>
      <c r="F22" s="62"/>
      <c r="G22" s="62"/>
      <c r="H22" s="62"/>
      <c r="I22" s="62"/>
      <c r="J22" s="62"/>
      <c r="K22" s="62"/>
      <c r="L22" s="62"/>
      <c r="M22" s="63">
        <f>SUM(M6:M21)</f>
        <v>900</v>
      </c>
      <c r="N22" s="61"/>
      <c r="O22" s="63">
        <f>SUM(O6:O21)</f>
        <v>337710</v>
      </c>
      <c r="P22" s="64">
        <f>SUM(P6:P21)</f>
        <v>57</v>
      </c>
      <c r="Q22" s="64">
        <f t="shared" ref="Q22:Y22" si="3">SUM(Q6:Q21)</f>
        <v>60</v>
      </c>
      <c r="R22" s="64">
        <f t="shared" si="3"/>
        <v>65</v>
      </c>
      <c r="S22" s="64">
        <f t="shared" si="3"/>
        <v>110</v>
      </c>
      <c r="T22" s="64">
        <f t="shared" si="3"/>
        <v>101</v>
      </c>
      <c r="U22" s="64">
        <f t="shared" si="3"/>
        <v>69</v>
      </c>
      <c r="V22" s="64">
        <f t="shared" si="3"/>
        <v>87</v>
      </c>
      <c r="W22" s="64">
        <f t="shared" si="3"/>
        <v>150</v>
      </c>
      <c r="X22" s="64">
        <f t="shared" si="3"/>
        <v>111</v>
      </c>
      <c r="Y22" s="65">
        <f t="shared" si="3"/>
        <v>90</v>
      </c>
    </row>
    <row r="23" spans="1:25" x14ac:dyDescent="0.25">
      <c r="B23" s="6"/>
      <c r="C23" s="1"/>
      <c r="D23" s="1"/>
      <c r="E23" s="1"/>
      <c r="F23" s="1"/>
      <c r="G23" s="1"/>
      <c r="H23" s="1"/>
      <c r="I23" s="1"/>
      <c r="J23" s="1"/>
      <c r="K23" s="1"/>
      <c r="L23" s="1"/>
      <c r="M23" s="6"/>
      <c r="N23" s="6"/>
      <c r="O23" s="7"/>
      <c r="P23" s="4"/>
      <c r="Q23" s="4"/>
      <c r="R23" s="4"/>
      <c r="S23" s="4"/>
      <c r="T23" s="4"/>
      <c r="U23" s="4"/>
      <c r="V23" s="4"/>
      <c r="W23" s="4"/>
      <c r="X23" s="4"/>
      <c r="Y23" s="4"/>
    </row>
    <row r="24" spans="1:25" x14ac:dyDescent="0.25">
      <c r="B24" s="6"/>
      <c r="C24" s="1"/>
      <c r="D24" s="1"/>
      <c r="E24" s="1"/>
      <c r="F24" s="1"/>
      <c r="G24" s="1"/>
      <c r="H24" s="1"/>
      <c r="I24" s="1"/>
      <c r="J24" s="1"/>
      <c r="K24" s="1"/>
      <c r="L24" s="1"/>
      <c r="M24" s="6"/>
      <c r="N24" s="6"/>
      <c r="O24" s="7"/>
      <c r="P24" s="4"/>
      <c r="Q24" s="4"/>
      <c r="R24" s="4"/>
      <c r="S24" s="4"/>
      <c r="T24" s="4"/>
      <c r="U24" s="4"/>
      <c r="V24" s="4"/>
      <c r="W24" s="4"/>
      <c r="X24" s="4"/>
      <c r="Y24" s="4"/>
    </row>
    <row r="25" spans="1:25" x14ac:dyDescent="0.25">
      <c r="B25" s="6"/>
      <c r="C25" s="1"/>
      <c r="D25" s="1"/>
      <c r="E25" s="1"/>
      <c r="F25" s="1"/>
      <c r="G25" s="1"/>
      <c r="H25" s="1"/>
      <c r="I25" s="1"/>
      <c r="J25" s="1"/>
      <c r="K25" s="1"/>
      <c r="L25" s="1"/>
      <c r="M25" s="6"/>
      <c r="N25" s="6"/>
      <c r="O25" s="7"/>
      <c r="P25" s="4"/>
      <c r="Q25" s="4"/>
      <c r="R25" s="4"/>
      <c r="S25" s="4"/>
      <c r="T25" s="4"/>
      <c r="U25" s="4"/>
      <c r="V25" s="4"/>
      <c r="W25" s="4"/>
      <c r="X25" s="4"/>
      <c r="Y25" s="4"/>
    </row>
    <row r="26" spans="1:25" x14ac:dyDescent="0.25">
      <c r="B26" s="6"/>
      <c r="C26" s="1"/>
      <c r="D26" s="1"/>
      <c r="E26" s="1"/>
      <c r="F26" s="1"/>
      <c r="G26" s="1"/>
      <c r="H26" s="1"/>
      <c r="I26" s="1"/>
      <c r="J26" s="1"/>
      <c r="K26" s="1"/>
      <c r="L26" s="1"/>
      <c r="M26" s="6"/>
      <c r="N26" s="6"/>
      <c r="O26" s="7"/>
      <c r="P26" s="4"/>
      <c r="Q26" s="4"/>
      <c r="R26" s="4"/>
      <c r="S26" s="4"/>
      <c r="T26" s="4"/>
      <c r="U26" s="4"/>
      <c r="V26" s="4"/>
      <c r="W26" s="4"/>
      <c r="X26" s="4"/>
      <c r="Y26" s="4"/>
    </row>
    <row r="27" spans="1:25" x14ac:dyDescent="0.25">
      <c r="B27" s="6"/>
      <c r="C27" s="1"/>
      <c r="D27" s="1"/>
      <c r="E27" s="1"/>
      <c r="F27" s="1"/>
      <c r="G27" s="1"/>
      <c r="H27" s="1"/>
      <c r="I27" s="1"/>
      <c r="J27" s="1"/>
      <c r="K27" s="1"/>
      <c r="L27" s="1"/>
      <c r="M27" s="6"/>
      <c r="N27" s="6"/>
      <c r="O27" s="7"/>
      <c r="P27" s="4"/>
      <c r="Q27" s="4"/>
      <c r="R27" s="4"/>
      <c r="S27" s="4"/>
      <c r="T27" s="4"/>
      <c r="U27" s="4"/>
      <c r="V27" s="4"/>
      <c r="W27" s="4"/>
      <c r="X27" s="4"/>
      <c r="Y27" s="4"/>
    </row>
    <row r="28" spans="1:25" x14ac:dyDescent="0.25">
      <c r="B28" s="6"/>
      <c r="C28" s="1"/>
      <c r="D28" s="1"/>
      <c r="E28" s="1"/>
      <c r="F28" s="1"/>
      <c r="G28" s="1"/>
      <c r="H28" s="1"/>
      <c r="I28" s="1"/>
      <c r="J28" s="1"/>
      <c r="K28" s="1"/>
      <c r="L28" s="1"/>
      <c r="M28" s="6"/>
      <c r="N28" s="6"/>
      <c r="O28" s="7"/>
      <c r="P28" s="4"/>
      <c r="Q28" s="4"/>
      <c r="R28" s="4"/>
      <c r="S28" s="4"/>
      <c r="T28" s="4"/>
      <c r="U28" s="4"/>
      <c r="V28" s="4"/>
      <c r="W28" s="4"/>
      <c r="X28" s="4"/>
      <c r="Y28" s="4"/>
    </row>
    <row r="29" spans="1:25" x14ac:dyDescent="0.25">
      <c r="B29" s="6"/>
      <c r="C29" s="1"/>
      <c r="D29" s="1"/>
      <c r="E29" s="1"/>
      <c r="F29" s="1"/>
      <c r="G29" s="1"/>
      <c r="H29" s="1"/>
      <c r="I29" s="1"/>
      <c r="J29" s="1"/>
      <c r="K29" s="1"/>
      <c r="L29" s="1"/>
      <c r="M29" s="6"/>
      <c r="N29" s="6"/>
      <c r="O29" s="7"/>
      <c r="P29" s="4"/>
      <c r="Q29" s="4"/>
      <c r="R29" s="4"/>
      <c r="S29" s="4"/>
      <c r="T29" s="4"/>
      <c r="U29" s="4"/>
      <c r="V29" s="4"/>
      <c r="W29" s="4"/>
      <c r="X29" s="4"/>
      <c r="Y29" s="4"/>
    </row>
    <row r="30" spans="1:25" x14ac:dyDescent="0.25">
      <c r="B30" s="6"/>
      <c r="C30" s="1"/>
      <c r="D30" s="1"/>
      <c r="E30" s="1"/>
      <c r="F30" s="1"/>
      <c r="G30" s="1"/>
      <c r="H30" s="1"/>
      <c r="I30" s="1"/>
      <c r="J30" s="1"/>
      <c r="K30" s="1"/>
      <c r="L30" s="1"/>
      <c r="M30" s="6"/>
      <c r="N30" s="6"/>
      <c r="O30" s="7"/>
      <c r="P30" s="4"/>
      <c r="Q30" s="4"/>
      <c r="R30" s="4"/>
      <c r="S30" s="4"/>
      <c r="T30" s="4"/>
      <c r="U30" s="4"/>
      <c r="V30" s="4"/>
      <c r="W30" s="4"/>
      <c r="X30" s="4"/>
      <c r="Y30" s="4"/>
    </row>
    <row r="31" spans="1:25" x14ac:dyDescent="0.25">
      <c r="B31" s="6"/>
      <c r="C31" s="1"/>
      <c r="D31" s="1"/>
      <c r="E31" s="1"/>
      <c r="F31" s="1"/>
      <c r="G31" s="1"/>
      <c r="H31" s="1"/>
      <c r="I31" s="1"/>
      <c r="J31" s="1"/>
      <c r="K31" s="1"/>
      <c r="L31" s="1"/>
      <c r="M31" s="6"/>
      <c r="N31" s="6"/>
      <c r="O31" s="7"/>
      <c r="P31" s="4"/>
      <c r="Q31" s="4"/>
      <c r="R31" s="4"/>
      <c r="S31" s="4"/>
      <c r="T31" s="4"/>
      <c r="U31" s="4"/>
      <c r="V31" s="4"/>
      <c r="W31" s="4"/>
      <c r="X31" s="4"/>
      <c r="Y31" s="4"/>
    </row>
    <row r="32" spans="1:25" x14ac:dyDescent="0.25">
      <c r="B32" s="6"/>
      <c r="C32" s="1"/>
      <c r="D32" s="1"/>
      <c r="E32" s="1"/>
      <c r="F32" s="1"/>
      <c r="G32" s="1"/>
      <c r="H32" s="1"/>
      <c r="I32" s="1"/>
      <c r="J32" s="1"/>
      <c r="K32" s="1"/>
      <c r="L32" s="1"/>
      <c r="M32" s="6"/>
      <c r="N32" s="6"/>
      <c r="O32" s="7"/>
      <c r="P32" s="4"/>
      <c r="Q32" s="4"/>
      <c r="R32" s="4"/>
      <c r="S32" s="4"/>
      <c r="T32" s="4"/>
      <c r="U32" s="4"/>
      <c r="V32" s="4"/>
      <c r="W32" s="4"/>
      <c r="X32" s="4"/>
      <c r="Y32" s="4"/>
    </row>
    <row r="33" spans="2:25" x14ac:dyDescent="0.25">
      <c r="B33" s="6"/>
      <c r="C33" s="1"/>
      <c r="D33" s="1"/>
      <c r="E33" s="1"/>
      <c r="F33" s="1"/>
      <c r="G33" s="1"/>
      <c r="H33" s="1"/>
      <c r="I33" s="1"/>
      <c r="J33" s="1"/>
      <c r="K33" s="1"/>
      <c r="L33" s="1"/>
      <c r="M33" s="6"/>
      <c r="N33" s="6"/>
      <c r="O33" s="7"/>
      <c r="P33" s="4"/>
      <c r="Q33" s="4"/>
      <c r="R33" s="4"/>
      <c r="S33" s="4"/>
      <c r="T33" s="4"/>
      <c r="U33" s="4"/>
      <c r="V33" s="4"/>
      <c r="W33" s="4"/>
      <c r="X33" s="4"/>
      <c r="Y33" s="4"/>
    </row>
    <row r="34" spans="2:25" x14ac:dyDescent="0.25">
      <c r="B34" s="6"/>
      <c r="C34" s="1"/>
      <c r="D34" s="1"/>
      <c r="E34" s="1"/>
      <c r="F34" s="1"/>
      <c r="G34" s="1"/>
      <c r="H34" s="1"/>
      <c r="I34" s="1"/>
      <c r="J34" s="1"/>
      <c r="K34" s="1"/>
      <c r="L34" s="1"/>
      <c r="M34" s="6"/>
      <c r="N34" s="6"/>
      <c r="O34" s="7"/>
      <c r="P34" s="4"/>
      <c r="Q34" s="4"/>
      <c r="R34" s="4"/>
      <c r="S34" s="4"/>
      <c r="T34" s="4"/>
      <c r="U34" s="4"/>
      <c r="V34" s="4"/>
      <c r="W34" s="4"/>
      <c r="X34" s="4"/>
      <c r="Y34" s="4"/>
    </row>
    <row r="35" spans="2:25" x14ac:dyDescent="0.25">
      <c r="B35" s="6"/>
      <c r="C35" s="1"/>
      <c r="D35" s="1"/>
      <c r="E35" s="1"/>
      <c r="F35" s="1"/>
      <c r="G35" s="1"/>
      <c r="H35" s="1"/>
      <c r="I35" s="1"/>
      <c r="J35" s="1"/>
      <c r="K35" s="1"/>
      <c r="L35" s="1"/>
      <c r="M35" s="6"/>
      <c r="N35" s="6"/>
      <c r="O35" s="7"/>
      <c r="P35" s="4"/>
      <c r="Q35" s="4"/>
      <c r="R35" s="4"/>
      <c r="S35" s="4"/>
      <c r="T35" s="4"/>
      <c r="U35" s="4"/>
      <c r="V35" s="4"/>
      <c r="W35" s="4"/>
      <c r="X35" s="4"/>
      <c r="Y35" s="4"/>
    </row>
    <row r="36" spans="2:25" x14ac:dyDescent="0.25">
      <c r="B36" s="6"/>
      <c r="C36" s="1"/>
      <c r="D36" s="1"/>
      <c r="E36" s="1"/>
      <c r="F36" s="1"/>
      <c r="G36" s="1"/>
      <c r="H36" s="1"/>
      <c r="I36" s="1"/>
      <c r="J36" s="1"/>
      <c r="K36" s="1"/>
      <c r="L36" s="1"/>
      <c r="M36" s="6"/>
      <c r="N36" s="6"/>
      <c r="O36" s="7"/>
      <c r="P36" s="4"/>
      <c r="Q36" s="4"/>
      <c r="R36" s="4"/>
      <c r="S36" s="4"/>
      <c r="T36" s="4"/>
      <c r="U36" s="4"/>
      <c r="V36" s="4"/>
      <c r="W36" s="4"/>
      <c r="X36" s="4"/>
      <c r="Y36" s="4"/>
    </row>
    <row r="37" spans="2:25" x14ac:dyDescent="0.25">
      <c r="B37" s="6"/>
      <c r="C37" s="1"/>
      <c r="D37" s="1"/>
      <c r="E37" s="1"/>
      <c r="F37" s="1"/>
      <c r="G37" s="1"/>
      <c r="H37" s="1"/>
      <c r="I37" s="1"/>
      <c r="J37" s="1"/>
      <c r="K37" s="1"/>
      <c r="L37" s="1"/>
      <c r="M37" s="6"/>
      <c r="N37" s="6"/>
      <c r="O37" s="7"/>
      <c r="P37" s="4"/>
      <c r="Q37" s="4"/>
      <c r="R37" s="4"/>
      <c r="S37" s="4"/>
      <c r="T37" s="4"/>
      <c r="U37" s="4"/>
      <c r="V37" s="4"/>
      <c r="W37" s="4"/>
      <c r="X37" s="4"/>
      <c r="Y37" s="4"/>
    </row>
    <row r="38" spans="2:25" x14ac:dyDescent="0.25">
      <c r="B38" s="6"/>
      <c r="C38" s="1"/>
      <c r="D38" s="1"/>
      <c r="E38" s="1"/>
      <c r="F38" s="1"/>
      <c r="G38" s="1"/>
      <c r="H38" s="1"/>
      <c r="I38" s="1"/>
      <c r="J38" s="1"/>
      <c r="K38" s="1"/>
      <c r="L38" s="1"/>
      <c r="M38" s="6"/>
      <c r="N38" s="6"/>
      <c r="O38" s="7"/>
      <c r="P38" s="4"/>
      <c r="Q38" s="4"/>
      <c r="R38" s="4"/>
      <c r="S38" s="4"/>
      <c r="T38" s="4"/>
      <c r="U38" s="4"/>
      <c r="V38" s="4"/>
      <c r="W38" s="4"/>
      <c r="X38" s="4"/>
      <c r="Y38" s="4"/>
    </row>
    <row r="39" spans="2:25" x14ac:dyDescent="0.25">
      <c r="B39" s="6"/>
      <c r="C39" s="1"/>
      <c r="D39" s="1"/>
      <c r="E39" s="1"/>
      <c r="F39" s="1"/>
      <c r="G39" s="1"/>
      <c r="H39" s="1"/>
      <c r="I39" s="1"/>
      <c r="J39" s="1"/>
      <c r="K39" s="1"/>
      <c r="L39" s="1"/>
      <c r="M39" s="6"/>
      <c r="N39" s="6"/>
      <c r="O39" s="7"/>
      <c r="P39" s="4"/>
      <c r="Q39" s="4"/>
      <c r="R39" s="4"/>
      <c r="S39" s="4"/>
      <c r="T39" s="4"/>
      <c r="U39" s="4"/>
      <c r="V39" s="4"/>
      <c r="W39" s="4"/>
      <c r="X39" s="4"/>
      <c r="Y39" s="4"/>
    </row>
    <row r="40" spans="2:25" x14ac:dyDescent="0.25">
      <c r="B40" s="6"/>
      <c r="C40" s="1"/>
      <c r="D40" s="1"/>
      <c r="E40" s="1"/>
      <c r="F40" s="1"/>
      <c r="G40" s="1"/>
      <c r="H40" s="1"/>
      <c r="I40" s="1"/>
      <c r="J40" s="1"/>
      <c r="K40" s="1"/>
      <c r="L40" s="1"/>
      <c r="M40" s="6"/>
      <c r="N40" s="6"/>
      <c r="O40" s="7"/>
      <c r="P40" s="4"/>
      <c r="Q40" s="4"/>
      <c r="R40" s="4"/>
      <c r="S40" s="4"/>
      <c r="T40" s="4"/>
      <c r="U40" s="4"/>
      <c r="V40" s="4"/>
      <c r="W40" s="4"/>
      <c r="X40" s="4"/>
      <c r="Y40" s="4"/>
    </row>
    <row r="41" spans="2:25" x14ac:dyDescent="0.25">
      <c r="B41" s="6"/>
      <c r="C41" s="1"/>
      <c r="D41" s="1"/>
      <c r="E41" s="1"/>
      <c r="F41" s="1"/>
      <c r="G41" s="1"/>
      <c r="H41" s="1"/>
      <c r="I41" s="1"/>
      <c r="J41" s="1"/>
      <c r="K41" s="1"/>
      <c r="L41" s="1"/>
      <c r="M41" s="6"/>
      <c r="N41" s="6"/>
      <c r="O41" s="7"/>
      <c r="P41" s="4"/>
      <c r="Q41" s="4"/>
      <c r="R41" s="4"/>
      <c r="S41" s="4"/>
      <c r="T41" s="4"/>
      <c r="U41" s="4"/>
      <c r="V41" s="4"/>
      <c r="W41" s="4"/>
      <c r="X41" s="4"/>
      <c r="Y41" s="4"/>
    </row>
    <row r="42" spans="2:25" x14ac:dyDescent="0.25">
      <c r="B42" s="6"/>
      <c r="C42" s="1"/>
      <c r="D42" s="1"/>
      <c r="E42" s="1"/>
      <c r="F42" s="1"/>
      <c r="G42" s="1"/>
      <c r="H42" s="1"/>
      <c r="I42" s="1"/>
      <c r="J42" s="1"/>
      <c r="K42" s="1"/>
      <c r="L42" s="1"/>
      <c r="M42" s="6"/>
      <c r="N42" s="6"/>
      <c r="O42" s="7"/>
      <c r="P42" s="4"/>
      <c r="Q42" s="4"/>
      <c r="R42" s="4"/>
      <c r="S42" s="4"/>
      <c r="T42" s="4"/>
      <c r="U42" s="4"/>
      <c r="V42" s="4"/>
      <c r="W42" s="4"/>
      <c r="X42" s="4"/>
      <c r="Y42" s="4"/>
    </row>
    <row r="43" spans="2:25" x14ac:dyDescent="0.25">
      <c r="B43" s="6"/>
      <c r="C43" s="1"/>
      <c r="D43" s="1"/>
      <c r="E43" s="1"/>
      <c r="F43" s="1"/>
      <c r="G43" s="1"/>
      <c r="H43" s="1"/>
      <c r="I43" s="1"/>
      <c r="J43" s="1"/>
      <c r="K43" s="1"/>
      <c r="L43" s="1"/>
      <c r="M43" s="6"/>
      <c r="N43" s="6"/>
      <c r="O43" s="7"/>
      <c r="P43" s="4"/>
      <c r="Q43" s="4"/>
      <c r="R43" s="4"/>
      <c r="S43" s="4"/>
      <c r="T43" s="4"/>
      <c r="U43" s="4"/>
      <c r="V43" s="4"/>
      <c r="W43" s="4"/>
      <c r="X43" s="4"/>
      <c r="Y43" s="4"/>
    </row>
    <row r="44" spans="2:25" x14ac:dyDescent="0.25">
      <c r="B44" s="6"/>
      <c r="C44" s="1"/>
      <c r="D44" s="1"/>
      <c r="E44" s="1"/>
      <c r="F44" s="1"/>
      <c r="G44" s="1"/>
      <c r="H44" s="1"/>
      <c r="I44" s="1"/>
      <c r="J44" s="1"/>
      <c r="K44" s="1"/>
      <c r="L44" s="1"/>
      <c r="M44" s="6"/>
      <c r="N44" s="6"/>
      <c r="O44" s="7"/>
      <c r="P44" s="4"/>
      <c r="Q44" s="4"/>
      <c r="R44" s="4"/>
      <c r="S44" s="4"/>
      <c r="T44" s="4"/>
      <c r="U44" s="4"/>
      <c r="V44" s="4"/>
      <c r="W44" s="4"/>
      <c r="X44" s="4"/>
      <c r="Y44" s="4"/>
    </row>
    <row r="45" spans="2:25" x14ac:dyDescent="0.25">
      <c r="B45" s="6"/>
      <c r="C45" s="1"/>
      <c r="D45" s="1"/>
      <c r="E45" s="1"/>
      <c r="F45" s="1"/>
      <c r="G45" s="1"/>
      <c r="H45" s="1"/>
      <c r="I45" s="1"/>
      <c r="J45" s="1"/>
      <c r="K45" s="1"/>
      <c r="L45" s="1"/>
      <c r="M45" s="6"/>
      <c r="N45" s="6"/>
      <c r="O45" s="7"/>
      <c r="P45" s="4"/>
      <c r="Q45" s="4"/>
      <c r="R45" s="4"/>
      <c r="S45" s="4"/>
      <c r="T45" s="4"/>
      <c r="U45" s="4"/>
      <c r="V45" s="4"/>
      <c r="W45" s="4"/>
      <c r="X45" s="4"/>
      <c r="Y45" s="4"/>
    </row>
    <row r="46" spans="2:25" x14ac:dyDescent="0.25">
      <c r="B46" s="6"/>
      <c r="C46" s="1"/>
      <c r="D46" s="1"/>
      <c r="E46" s="1"/>
      <c r="F46" s="1"/>
      <c r="G46" s="1"/>
      <c r="H46" s="1"/>
      <c r="I46" s="1"/>
      <c r="J46" s="1"/>
      <c r="K46" s="1"/>
      <c r="L46" s="1"/>
      <c r="M46" s="6"/>
      <c r="N46" s="6"/>
      <c r="O46" s="7"/>
      <c r="P46" s="4"/>
      <c r="Q46" s="4"/>
      <c r="R46" s="4"/>
      <c r="S46" s="4"/>
      <c r="T46" s="4"/>
      <c r="U46" s="4"/>
      <c r="V46" s="4"/>
      <c r="W46" s="4"/>
      <c r="X46" s="4"/>
      <c r="Y46" s="4"/>
    </row>
    <row r="47" spans="2:25" x14ac:dyDescent="0.25">
      <c r="B47" s="6"/>
      <c r="C47" s="1"/>
      <c r="D47" s="1"/>
      <c r="E47" s="1"/>
      <c r="F47" s="1"/>
      <c r="G47" s="1"/>
      <c r="H47" s="1"/>
      <c r="I47" s="1"/>
      <c r="J47" s="1"/>
      <c r="K47" s="1"/>
      <c r="L47" s="1"/>
      <c r="M47" s="6"/>
      <c r="N47" s="6"/>
      <c r="O47" s="7"/>
      <c r="P47" s="4"/>
      <c r="Q47" s="4"/>
      <c r="R47" s="4"/>
      <c r="S47" s="4"/>
      <c r="T47" s="4"/>
      <c r="U47" s="4"/>
      <c r="V47" s="4"/>
      <c r="W47" s="4"/>
      <c r="X47" s="4"/>
      <c r="Y47" s="4"/>
    </row>
    <row r="48" spans="2:25" x14ac:dyDescent="0.25">
      <c r="B48" s="6"/>
      <c r="C48" s="1"/>
      <c r="D48" s="1"/>
      <c r="E48" s="1"/>
      <c r="F48" s="1"/>
      <c r="G48" s="1"/>
      <c r="H48" s="1"/>
      <c r="I48" s="1"/>
      <c r="J48" s="1"/>
      <c r="K48" s="1"/>
      <c r="L48" s="1"/>
      <c r="M48" s="6"/>
      <c r="N48" s="6"/>
      <c r="O48" s="7"/>
      <c r="P48" s="4"/>
      <c r="Q48" s="4"/>
      <c r="R48" s="4"/>
      <c r="S48" s="4"/>
      <c r="T48" s="4"/>
      <c r="U48" s="4"/>
      <c r="V48" s="4"/>
      <c r="W48" s="4"/>
      <c r="X48" s="4"/>
      <c r="Y48" s="4"/>
    </row>
    <row r="49" spans="2:25" x14ac:dyDescent="0.25">
      <c r="B49" s="6"/>
      <c r="C49" s="1"/>
      <c r="D49" s="1"/>
      <c r="E49" s="1"/>
      <c r="F49" s="1"/>
      <c r="G49" s="1"/>
      <c r="H49" s="1"/>
      <c r="I49" s="1"/>
      <c r="J49" s="1"/>
      <c r="K49" s="1"/>
      <c r="L49" s="1"/>
      <c r="M49" s="6"/>
      <c r="N49" s="6"/>
      <c r="O49" s="7"/>
      <c r="P49" s="4"/>
      <c r="Q49" s="4"/>
      <c r="R49" s="4"/>
      <c r="S49" s="4"/>
      <c r="T49" s="4"/>
      <c r="U49" s="4"/>
      <c r="V49" s="4"/>
      <c r="W49" s="4"/>
      <c r="X49" s="4"/>
      <c r="Y49" s="4"/>
    </row>
    <row r="50" spans="2:25" x14ac:dyDescent="0.25">
      <c r="B50" s="6"/>
      <c r="C50" s="1"/>
      <c r="D50" s="1"/>
      <c r="E50" s="1"/>
      <c r="F50" s="1"/>
      <c r="G50" s="1"/>
      <c r="H50" s="1"/>
      <c r="I50" s="1"/>
      <c r="J50" s="1"/>
      <c r="K50" s="1"/>
      <c r="L50" s="1"/>
      <c r="M50" s="6"/>
      <c r="N50" s="6"/>
      <c r="O50" s="7"/>
      <c r="P50" s="4"/>
      <c r="Q50" s="4"/>
      <c r="R50" s="4"/>
      <c r="S50" s="4"/>
      <c r="T50" s="4"/>
      <c r="U50" s="4"/>
      <c r="V50" s="4"/>
      <c r="W50" s="4"/>
      <c r="X50" s="4"/>
      <c r="Y50" s="4"/>
    </row>
    <row r="51" spans="2:25" x14ac:dyDescent="0.25">
      <c r="B51" s="6"/>
      <c r="C51" s="1"/>
      <c r="D51" s="1"/>
      <c r="E51" s="1"/>
      <c r="F51" s="1"/>
      <c r="G51" s="1"/>
      <c r="H51" s="1"/>
      <c r="I51" s="1"/>
      <c r="J51" s="1"/>
      <c r="K51" s="1"/>
      <c r="L51" s="1"/>
      <c r="M51" s="6"/>
      <c r="N51" s="6"/>
      <c r="O51" s="7"/>
      <c r="P51" s="4"/>
      <c r="Q51" s="4"/>
      <c r="R51" s="4"/>
      <c r="S51" s="4"/>
      <c r="T51" s="4"/>
      <c r="U51" s="4"/>
      <c r="V51" s="4"/>
      <c r="W51" s="4"/>
      <c r="X51" s="4"/>
      <c r="Y51" s="4"/>
    </row>
    <row r="52" spans="2:25" x14ac:dyDescent="0.25">
      <c r="B52" s="6"/>
      <c r="C52" s="1"/>
      <c r="D52" s="1"/>
      <c r="E52" s="1"/>
      <c r="F52" s="1"/>
      <c r="G52" s="1"/>
      <c r="H52" s="1"/>
      <c r="I52" s="1"/>
      <c r="J52" s="1"/>
      <c r="K52" s="1"/>
      <c r="L52" s="1"/>
      <c r="M52" s="6"/>
      <c r="N52" s="6"/>
      <c r="O52" s="7"/>
      <c r="P52" s="4"/>
      <c r="Q52" s="4"/>
      <c r="R52" s="4"/>
      <c r="S52" s="4"/>
      <c r="T52" s="4"/>
      <c r="U52" s="4"/>
      <c r="V52" s="4"/>
      <c r="W52" s="4"/>
      <c r="X52" s="4"/>
      <c r="Y52" s="4"/>
    </row>
    <row r="53" spans="2:25" x14ac:dyDescent="0.25">
      <c r="B53" s="6"/>
      <c r="C53" s="1"/>
      <c r="D53" s="1"/>
      <c r="E53" s="1"/>
      <c r="F53" s="1"/>
      <c r="G53" s="1"/>
      <c r="H53" s="1"/>
      <c r="I53" s="1"/>
      <c r="J53" s="1"/>
      <c r="K53" s="1"/>
      <c r="L53" s="1"/>
      <c r="M53" s="6"/>
      <c r="N53" s="6"/>
      <c r="O53" s="7"/>
      <c r="P53" s="4"/>
      <c r="Q53" s="4"/>
      <c r="R53" s="4"/>
      <c r="S53" s="4"/>
      <c r="T53" s="4"/>
      <c r="U53" s="4"/>
      <c r="V53" s="4"/>
      <c r="W53" s="4"/>
      <c r="X53" s="4"/>
      <c r="Y53" s="4"/>
    </row>
    <row r="54" spans="2:25" x14ac:dyDescent="0.25">
      <c r="B54" s="6"/>
      <c r="C54" s="1"/>
      <c r="D54" s="1"/>
      <c r="E54" s="1"/>
      <c r="F54" s="1"/>
      <c r="G54" s="1"/>
      <c r="H54" s="1"/>
      <c r="I54" s="1"/>
      <c r="J54" s="1"/>
      <c r="K54" s="1"/>
      <c r="L54" s="1"/>
      <c r="M54" s="6"/>
      <c r="N54" s="6"/>
      <c r="O54" s="7"/>
      <c r="P54" s="4"/>
      <c r="Q54" s="4"/>
      <c r="R54" s="4"/>
      <c r="S54" s="4"/>
      <c r="T54" s="4"/>
      <c r="U54" s="4"/>
      <c r="V54" s="4"/>
      <c r="W54" s="4"/>
      <c r="X54" s="4"/>
      <c r="Y54" s="4"/>
    </row>
    <row r="55" spans="2:25" x14ac:dyDescent="0.25">
      <c r="B55" s="6"/>
      <c r="C55" s="1"/>
      <c r="D55" s="1"/>
      <c r="E55" s="1"/>
      <c r="F55" s="1"/>
      <c r="G55" s="1"/>
      <c r="H55" s="1"/>
      <c r="I55" s="1"/>
      <c r="J55" s="1"/>
      <c r="K55" s="1"/>
      <c r="L55" s="1"/>
      <c r="M55" s="6"/>
      <c r="N55" s="6"/>
      <c r="O55" s="7"/>
      <c r="P55" s="4"/>
      <c r="Q55" s="4"/>
      <c r="R55" s="4"/>
      <c r="S55" s="4"/>
      <c r="T55" s="4"/>
      <c r="U55" s="4"/>
      <c r="V55" s="4"/>
      <c r="W55" s="4"/>
      <c r="X55" s="4"/>
      <c r="Y55" s="4"/>
    </row>
    <row r="56" spans="2:25" x14ac:dyDescent="0.25">
      <c r="B56" s="6"/>
      <c r="C56" s="1"/>
      <c r="D56" s="1"/>
      <c r="E56" s="1"/>
      <c r="F56" s="1"/>
      <c r="G56" s="1"/>
      <c r="H56" s="1"/>
      <c r="I56" s="1"/>
      <c r="J56" s="1"/>
      <c r="K56" s="1"/>
      <c r="L56" s="1"/>
      <c r="M56" s="6"/>
      <c r="N56" s="6"/>
      <c r="O56" s="7"/>
      <c r="P56" s="4"/>
      <c r="Q56" s="4"/>
      <c r="R56" s="4"/>
      <c r="S56" s="4"/>
      <c r="T56" s="4"/>
      <c r="U56" s="4"/>
      <c r="V56" s="4"/>
      <c r="W56" s="4"/>
      <c r="X56" s="4"/>
      <c r="Y56" s="4"/>
    </row>
    <row r="57" spans="2:25" x14ac:dyDescent="0.25">
      <c r="B57" s="6"/>
      <c r="C57" s="1"/>
      <c r="D57" s="1"/>
      <c r="E57" s="1"/>
      <c r="F57" s="1"/>
      <c r="G57" s="1"/>
      <c r="H57" s="1"/>
      <c r="I57" s="1"/>
      <c r="J57" s="1"/>
      <c r="K57" s="1"/>
      <c r="L57" s="1"/>
      <c r="M57" s="6"/>
      <c r="N57" s="6"/>
      <c r="O57" s="7"/>
      <c r="P57" s="4"/>
      <c r="Q57" s="4"/>
      <c r="R57" s="4"/>
      <c r="S57" s="4"/>
      <c r="T57" s="4"/>
      <c r="U57" s="4"/>
      <c r="V57" s="4"/>
      <c r="W57" s="4"/>
      <c r="X57" s="4"/>
      <c r="Y57" s="4"/>
    </row>
    <row r="58" spans="2:25" x14ac:dyDescent="0.25">
      <c r="B58" s="6"/>
      <c r="C58" s="1"/>
      <c r="D58" s="1"/>
      <c r="E58" s="1"/>
      <c r="F58" s="1"/>
      <c r="G58" s="1"/>
      <c r="H58" s="1"/>
      <c r="I58" s="1"/>
      <c r="J58" s="1"/>
      <c r="K58" s="1"/>
      <c r="L58" s="1"/>
      <c r="M58" s="6"/>
      <c r="N58" s="6"/>
      <c r="O58" s="7"/>
      <c r="P58" s="4"/>
      <c r="Q58" s="4"/>
      <c r="R58" s="4"/>
      <c r="S58" s="4"/>
      <c r="T58" s="4"/>
      <c r="U58" s="4"/>
      <c r="V58" s="4"/>
      <c r="W58" s="4"/>
      <c r="X58" s="4"/>
      <c r="Y58" s="4"/>
    </row>
    <row r="59" spans="2:25" x14ac:dyDescent="0.25">
      <c r="B59" s="6"/>
      <c r="C59" s="1"/>
      <c r="D59" s="1"/>
      <c r="E59" s="1"/>
      <c r="F59" s="1"/>
      <c r="G59" s="1"/>
      <c r="H59" s="1"/>
      <c r="I59" s="1"/>
      <c r="J59" s="1"/>
      <c r="K59" s="1"/>
      <c r="L59" s="1"/>
      <c r="M59" s="6"/>
      <c r="N59" s="6"/>
      <c r="O59" s="7"/>
      <c r="P59" s="4"/>
      <c r="Q59" s="4"/>
      <c r="R59" s="4"/>
      <c r="S59" s="4"/>
      <c r="T59" s="4"/>
      <c r="U59" s="4"/>
      <c r="V59" s="4"/>
      <c r="W59" s="4"/>
      <c r="X59" s="4"/>
      <c r="Y59" s="4"/>
    </row>
    <row r="60" spans="2:25" x14ac:dyDescent="0.25">
      <c r="B60" s="6"/>
      <c r="C60" s="1"/>
      <c r="D60" s="1"/>
      <c r="E60" s="1"/>
      <c r="F60" s="1"/>
      <c r="G60" s="1"/>
      <c r="H60" s="1"/>
      <c r="I60" s="1"/>
      <c r="J60" s="1"/>
      <c r="K60" s="1"/>
      <c r="L60" s="1"/>
      <c r="M60" s="6"/>
      <c r="N60" s="6"/>
      <c r="O60" s="7"/>
      <c r="P60" s="4"/>
      <c r="Q60" s="4"/>
      <c r="R60" s="4"/>
      <c r="S60" s="4"/>
      <c r="T60" s="4"/>
      <c r="U60" s="4"/>
      <c r="V60" s="4"/>
      <c r="W60" s="4"/>
      <c r="X60" s="4"/>
      <c r="Y60" s="4"/>
    </row>
  </sheetData>
  <sheetProtection formatCells="0" formatColumns="0" formatRows="0" insertColumns="0" insertRows="0" insertHyperlinks="0" deleteColumns="0" deleteRows="0" sort="0" autoFilter="0" pivotTables="0"/>
  <mergeCells count="16">
    <mergeCell ref="J3:J5"/>
    <mergeCell ref="M3:M5"/>
    <mergeCell ref="H3:H5"/>
    <mergeCell ref="B2:Y2"/>
    <mergeCell ref="B3:B5"/>
    <mergeCell ref="C3:C5"/>
    <mergeCell ref="E3:E5"/>
    <mergeCell ref="F3:F5"/>
    <mergeCell ref="I3:I5"/>
    <mergeCell ref="N3:N5"/>
    <mergeCell ref="O3:O5"/>
    <mergeCell ref="K3:K5"/>
    <mergeCell ref="L3:L5"/>
    <mergeCell ref="P3:Y3"/>
    <mergeCell ref="D3:D5"/>
    <mergeCell ref="G3:G5"/>
  </mergeCells>
  <conditionalFormatting sqref="P19:Q21 Y19:Y21 P12:Y18 P8:Y9">
    <cfRule type="cellIs" dxfId="23" priority="20" operator="equal">
      <formula>0</formula>
    </cfRule>
    <cfRule type="cellIs" dxfId="22" priority="21" operator="between">
      <formula>0</formula>
      <formula>P$5*0.2</formula>
    </cfRule>
    <cfRule type="cellIs" dxfId="21" priority="23" operator="greaterThan">
      <formula>P$5*0.8</formula>
    </cfRule>
  </conditionalFormatting>
  <conditionalFormatting sqref="P19:Q21 Y19:Y21 P12:Y18 Y23:Y1048576 P23:Q1048576 P8:Y9">
    <cfRule type="cellIs" dxfId="20" priority="22" operator="between">
      <formula>P$5*0.2</formula>
      <formula>P$5*0.8</formula>
    </cfRule>
  </conditionalFormatting>
  <conditionalFormatting sqref="R19:X21">
    <cfRule type="cellIs" dxfId="19" priority="33" operator="equal">
      <formula>0</formula>
    </cfRule>
    <cfRule type="cellIs" dxfId="18" priority="34" operator="between">
      <formula>0</formula>
      <formula>#REF!*0.2</formula>
    </cfRule>
    <cfRule type="cellIs" dxfId="17" priority="35" operator="greaterThan">
      <formula>#REF!*0.8</formula>
    </cfRule>
  </conditionalFormatting>
  <conditionalFormatting sqref="R19:X21 R23:X1048576">
    <cfRule type="cellIs" dxfId="16" priority="39" operator="between">
      <formula>#REF!*0.2</formula>
      <formula>#REF!*0.8</formula>
    </cfRule>
  </conditionalFormatting>
  <conditionalFormatting sqref="P10:Y10">
    <cfRule type="cellIs" dxfId="15" priority="16" operator="equal">
      <formula>0</formula>
    </cfRule>
    <cfRule type="cellIs" dxfId="14" priority="17" operator="between">
      <formula>0</formula>
      <formula>P$5*0.2</formula>
    </cfRule>
    <cfRule type="cellIs" dxfId="13" priority="19" operator="greaterThan">
      <formula>P$5*0.8</formula>
    </cfRule>
  </conditionalFormatting>
  <conditionalFormatting sqref="P10:Y10">
    <cfRule type="cellIs" dxfId="12" priority="18" operator="between">
      <formula>P$5*0.2</formula>
      <formula>P$5*0.8</formula>
    </cfRule>
  </conditionalFormatting>
  <conditionalFormatting sqref="P11:Y11">
    <cfRule type="cellIs" dxfId="11" priority="12" operator="equal">
      <formula>0</formula>
    </cfRule>
    <cfRule type="cellIs" dxfId="10" priority="13" operator="between">
      <formula>0</formula>
      <formula>P$5*0.2</formula>
    </cfRule>
    <cfRule type="cellIs" dxfId="9" priority="15" operator="greaterThan">
      <formula>P$5*0.8</formula>
    </cfRule>
  </conditionalFormatting>
  <conditionalFormatting sqref="P11:Y11">
    <cfRule type="cellIs" dxfId="8" priority="14" operator="between">
      <formula>P$5*0.2</formula>
      <formula>P$5*0.8</formula>
    </cfRule>
  </conditionalFormatting>
  <conditionalFormatting sqref="P6:Y6">
    <cfRule type="cellIs" dxfId="7" priority="5" operator="equal">
      <formula>0</formula>
    </cfRule>
    <cfRule type="cellIs" dxfId="6" priority="6" operator="between">
      <formula>0</formula>
      <formula>P$5*0.2</formula>
    </cfRule>
    <cfRule type="cellIs" dxfId="5" priority="8" operator="greaterThan">
      <formula>P$5*0.8</formula>
    </cfRule>
  </conditionalFormatting>
  <conditionalFormatting sqref="P6:Y6">
    <cfRule type="cellIs" dxfId="4" priority="7" operator="between">
      <formula>P$5*0.2</formula>
      <formula>P$5*0.8</formula>
    </cfRule>
  </conditionalFormatting>
  <conditionalFormatting sqref="P7:Y7">
    <cfRule type="cellIs" dxfId="3" priority="1" operator="equal">
      <formula>0</formula>
    </cfRule>
    <cfRule type="cellIs" dxfId="2" priority="2" operator="between">
      <formula>0</formula>
      <formula>P$5*0.2</formula>
    </cfRule>
    <cfRule type="cellIs" dxfId="1" priority="4" operator="greaterThan">
      <formula>P$5*0.8</formula>
    </cfRule>
  </conditionalFormatting>
  <conditionalFormatting sqref="P7:Y7">
    <cfRule type="cellIs" dxfId="0" priority="3" operator="between">
      <formula>P$5*0.2</formula>
      <formula>P$5*0.8</formula>
    </cfRule>
  </conditionalFormatting>
  <dataValidations count="3">
    <dataValidation errorStyle="information" showInputMessage="1" showErrorMessage="1" errorTitle="Input error" error="Value is not in list." promptTitle="Pick from list" prompt="Please pick a value from the drop-down list." sqref="H22 F6:G22" xr:uid="{450D2E31-1771-41E4-A4C4-7C411AF368A8}"/>
    <dataValidation type="decimal" allowBlank="1" showInputMessage="1" showErrorMessage="1" sqref="Y19:Y21 P19:Q21 P6:Y18" xr:uid="{A8A314A0-AC0E-4FED-BF77-6008AF172C1A}">
      <formula1>0</formula1>
      <formula2>P$5</formula2>
    </dataValidation>
    <dataValidation type="decimal" allowBlank="1" showInputMessage="1" showErrorMessage="1" sqref="R19:X21" xr:uid="{DF63DD02-C2BF-445D-84C3-B9356C39EE77}">
      <formula1>0</formula1>
      <formula2>#REF!</formula2>
    </dataValidation>
  </dataValidations>
  <pageMargins left="0.7" right="0.7" top="0.75" bottom="0.75" header="0.3" footer="0.3"/>
  <ignoredErrors>
    <ignoredError sqref="P23:Y1048576 P22 Q22:Y22" formulaRange="1"/>
  </ignoredErrors>
  <legacyDrawing r:id="rId1"/>
  <extLst>
    <ext xmlns:x14="http://schemas.microsoft.com/office/spreadsheetml/2009/9/main" uri="{CCE6A557-97BC-4b89-ADB6-D9C93CAAB3DF}">
      <x14:dataValidations xmlns:xm="http://schemas.microsoft.com/office/excel/2006/main" count="6">
        <x14:dataValidation type="list" errorStyle="information" showInputMessage="1" showErrorMessage="1" errorTitle="Input error" error="Value is not in list." promptTitle="Pick from list" prompt="Please pick a value from the drop-down list." xr:uid="{D4818764-BEE8-479C-A495-969E371A5451}">
          <x14:formula1>
            <xm:f>'Data Validation'!$B$3:$B$7</xm:f>
          </x14:formula1>
          <xm:sqref>F23:H60</xm:sqref>
        </x14:dataValidation>
        <x14:dataValidation type="list" errorStyle="information" showInputMessage="1" showErrorMessage="1" errorTitle="Input error" error="Value is not in list." promptTitle="Pick from list" prompt="Please pick a value from the drop-down list." xr:uid="{8B76FBF0-5C77-4965-8F6A-DCDAE6D2B9A4}">
          <x14:formula1>
            <xm:f>'Data Validation'!$D$3:$D$6</xm:f>
          </x14:formula1>
          <xm:sqref>P23:Y60</xm:sqref>
        </x14:dataValidation>
        <x14:dataValidation type="list" allowBlank="1" showInputMessage="1" showErrorMessage="1" xr:uid="{1FD520A4-9A47-4356-B406-9CFE339387AC}">
          <x14:formula1>
            <xm:f>'Data Validation'!$B$3:$B$5</xm:f>
          </x14:formula1>
          <xm:sqref>E6:E22</xm:sqref>
        </x14:dataValidation>
        <x14:dataValidation type="list" allowBlank="1" showInputMessage="1" showErrorMessage="1" xr:uid="{53B2926B-9239-47C1-8D39-9275B454A4F7}">
          <x14:formula1>
            <xm:f>'Data Validation'!$D$3:$D$6</xm:f>
          </x14:formula1>
          <xm:sqref>K6:K21</xm:sqref>
        </x14:dataValidation>
        <x14:dataValidation type="list" allowBlank="1" showInputMessage="1" showErrorMessage="1" xr:uid="{0E3A2554-CAD3-4D27-A602-54CE2B684CE7}">
          <x14:formula1>
            <xm:f>'Data Validation'!$E$3:$E$5</xm:f>
          </x14:formula1>
          <xm:sqref>L6:L21</xm:sqref>
        </x14:dataValidation>
        <x14:dataValidation type="list" errorStyle="information" showInputMessage="1" showErrorMessage="1" errorTitle="Input error" error="Value is not in list." promptTitle="Pick from list" prompt="Please pick a value from the drop-down list." xr:uid="{4AB4E018-D1CA-4F2C-B9CC-2D6ED78C8EED}">
          <x14:formula1>
            <xm:f>'Data Validation'!$C$3:$C$5</xm:f>
          </x14:formula1>
          <xm:sqref>H6:H21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9EC1-03D3-41E2-A374-014FFADE983E}">
  <dimension ref="B1:I58"/>
  <sheetViews>
    <sheetView showGridLines="0" workbookViewId="0"/>
  </sheetViews>
  <sheetFormatPr defaultColWidth="9" defaultRowHeight="15" customHeight="1" x14ac:dyDescent="0.25"/>
  <cols>
    <col min="1" max="1" width="5.625" style="2" customWidth="1"/>
    <col min="2" max="2" width="4.375" style="3" customWidth="1"/>
    <col min="3" max="3" width="21.75" style="2" customWidth="1"/>
    <col min="4" max="4" width="27.375" style="2" customWidth="1"/>
    <col min="5" max="5" width="20.625" style="2" customWidth="1"/>
    <col min="6" max="6" width="14.5" style="3" customWidth="1"/>
    <col min="7" max="8" width="9.75" style="3" customWidth="1"/>
    <col min="9" max="9" width="15" style="8" customWidth="1"/>
    <col min="10" max="40" width="9" style="2" customWidth="1"/>
    <col min="41" max="16384" width="9" style="2"/>
  </cols>
  <sheetData>
    <row r="1" spans="2:9" ht="24.95" customHeight="1" x14ac:dyDescent="0.25"/>
    <row r="2" spans="2:9" s="10" customFormat="1" ht="18" customHeight="1" x14ac:dyDescent="0.2">
      <c r="B2" s="24" t="s">
        <v>0</v>
      </c>
      <c r="C2" s="35" t="s">
        <v>33</v>
      </c>
      <c r="D2" s="35" t="s">
        <v>1</v>
      </c>
      <c r="E2" s="35" t="s">
        <v>35</v>
      </c>
      <c r="F2" s="35" t="s">
        <v>36</v>
      </c>
      <c r="G2" s="35" t="s">
        <v>38</v>
      </c>
      <c r="H2" s="35" t="s">
        <v>37</v>
      </c>
      <c r="I2" s="34" t="s">
        <v>2</v>
      </c>
    </row>
    <row r="3" spans="2:9" s="10" customFormat="1" x14ac:dyDescent="0.2">
      <c r="B3" s="70">
        <v>1</v>
      </c>
      <c r="C3" s="29" t="s">
        <v>79</v>
      </c>
      <c r="D3" s="29"/>
      <c r="E3" s="29">
        <v>32</v>
      </c>
      <c r="F3" s="71">
        <v>1200</v>
      </c>
      <c r="G3" s="72"/>
      <c r="H3" s="72">
        <f>E3*F3</f>
        <v>38400</v>
      </c>
      <c r="I3" s="73" t="s">
        <v>28</v>
      </c>
    </row>
    <row r="4" spans="2:9" s="10" customFormat="1" ht="45" x14ac:dyDescent="0.2">
      <c r="B4" s="70">
        <v>2</v>
      </c>
      <c r="C4" s="29" t="s">
        <v>80</v>
      </c>
      <c r="D4" s="29" t="s">
        <v>81</v>
      </c>
      <c r="E4" s="29">
        <v>1</v>
      </c>
      <c r="F4" s="71">
        <v>12000</v>
      </c>
      <c r="G4" s="72"/>
      <c r="H4" s="72">
        <f>E4*F4</f>
        <v>12000</v>
      </c>
      <c r="I4" s="73" t="s">
        <v>29</v>
      </c>
    </row>
    <row r="5" spans="2:9" s="10" customFormat="1" x14ac:dyDescent="0.2">
      <c r="B5" s="70">
        <v>3</v>
      </c>
      <c r="C5" s="29" t="s">
        <v>78</v>
      </c>
      <c r="D5" s="29"/>
      <c r="E5" s="29">
        <v>12</v>
      </c>
      <c r="F5" s="71">
        <v>24000</v>
      </c>
      <c r="G5" s="72"/>
      <c r="H5" s="72">
        <f t="shared" ref="H5:H18" si="0">E5*F5</f>
        <v>288000</v>
      </c>
      <c r="I5" s="73" t="s">
        <v>31</v>
      </c>
    </row>
    <row r="6" spans="2:9" s="10" customFormat="1" x14ac:dyDescent="0.2">
      <c r="B6" s="70">
        <v>4</v>
      </c>
      <c r="C6" s="29" t="s">
        <v>34</v>
      </c>
      <c r="D6" s="29"/>
      <c r="E6" s="29">
        <v>65</v>
      </c>
      <c r="F6" s="71">
        <v>380</v>
      </c>
      <c r="G6" s="72">
        <f>E6*F6</f>
        <v>24700</v>
      </c>
      <c r="H6" s="72"/>
      <c r="I6" s="73" t="s">
        <v>29</v>
      </c>
    </row>
    <row r="7" spans="2:9" s="10" customFormat="1" x14ac:dyDescent="0.2">
      <c r="B7" s="70">
        <v>5</v>
      </c>
      <c r="C7" s="29" t="s">
        <v>82</v>
      </c>
      <c r="D7" s="29"/>
      <c r="E7" s="29">
        <v>65</v>
      </c>
      <c r="F7" s="71">
        <v>120</v>
      </c>
      <c r="G7" s="72">
        <f>E7*F7</f>
        <v>7800</v>
      </c>
      <c r="H7" s="72"/>
      <c r="I7" s="73" t="s">
        <v>29</v>
      </c>
    </row>
    <row r="8" spans="2:9" s="10" customFormat="1" x14ac:dyDescent="0.2">
      <c r="B8" s="70">
        <v>6</v>
      </c>
      <c r="C8" s="29"/>
      <c r="D8" s="29"/>
      <c r="E8" s="29"/>
      <c r="F8" s="71"/>
      <c r="G8" s="72">
        <f t="shared" ref="G8:G18" si="1">E8*F8</f>
        <v>0</v>
      </c>
      <c r="H8" s="72">
        <f t="shared" si="0"/>
        <v>0</v>
      </c>
      <c r="I8" s="73"/>
    </row>
    <row r="9" spans="2:9" s="10" customFormat="1" x14ac:dyDescent="0.2">
      <c r="B9" s="70">
        <v>7</v>
      </c>
      <c r="C9" s="29"/>
      <c r="D9" s="29"/>
      <c r="E9" s="29"/>
      <c r="F9" s="71"/>
      <c r="G9" s="72">
        <f t="shared" si="1"/>
        <v>0</v>
      </c>
      <c r="H9" s="72">
        <f t="shared" si="0"/>
        <v>0</v>
      </c>
      <c r="I9" s="73"/>
    </row>
    <row r="10" spans="2:9" s="10" customFormat="1" x14ac:dyDescent="0.2">
      <c r="B10" s="70">
        <v>8</v>
      </c>
      <c r="C10" s="29"/>
      <c r="D10" s="29"/>
      <c r="E10" s="29"/>
      <c r="F10" s="71"/>
      <c r="G10" s="72">
        <f t="shared" si="1"/>
        <v>0</v>
      </c>
      <c r="H10" s="72">
        <f t="shared" si="0"/>
        <v>0</v>
      </c>
      <c r="I10" s="73"/>
    </row>
    <row r="11" spans="2:9" s="10" customFormat="1" x14ac:dyDescent="0.2">
      <c r="B11" s="70">
        <v>9</v>
      </c>
      <c r="C11" s="29"/>
      <c r="D11" s="29"/>
      <c r="E11" s="29"/>
      <c r="F11" s="71"/>
      <c r="G11" s="72">
        <f t="shared" si="1"/>
        <v>0</v>
      </c>
      <c r="H11" s="72">
        <f t="shared" si="0"/>
        <v>0</v>
      </c>
      <c r="I11" s="73"/>
    </row>
    <row r="12" spans="2:9" s="10" customFormat="1" x14ac:dyDescent="0.2">
      <c r="B12" s="70">
        <v>10</v>
      </c>
      <c r="C12" s="29"/>
      <c r="D12" s="29"/>
      <c r="E12" s="29"/>
      <c r="F12" s="71"/>
      <c r="G12" s="72">
        <f t="shared" si="1"/>
        <v>0</v>
      </c>
      <c r="H12" s="72">
        <f t="shared" si="0"/>
        <v>0</v>
      </c>
      <c r="I12" s="73"/>
    </row>
    <row r="13" spans="2:9" s="10" customFormat="1" x14ac:dyDescent="0.2">
      <c r="B13" s="70">
        <v>11</v>
      </c>
      <c r="C13" s="29"/>
      <c r="D13" s="29"/>
      <c r="E13" s="29"/>
      <c r="F13" s="71"/>
      <c r="G13" s="72">
        <f t="shared" si="1"/>
        <v>0</v>
      </c>
      <c r="H13" s="72">
        <f t="shared" si="0"/>
        <v>0</v>
      </c>
      <c r="I13" s="73"/>
    </row>
    <row r="14" spans="2:9" s="10" customFormat="1" x14ac:dyDescent="0.2">
      <c r="B14" s="70">
        <v>12</v>
      </c>
      <c r="C14" s="29"/>
      <c r="D14" s="29"/>
      <c r="E14" s="29"/>
      <c r="F14" s="71"/>
      <c r="G14" s="72">
        <f t="shared" si="1"/>
        <v>0</v>
      </c>
      <c r="H14" s="72">
        <f t="shared" si="0"/>
        <v>0</v>
      </c>
      <c r="I14" s="73"/>
    </row>
    <row r="15" spans="2:9" s="10" customFormat="1" x14ac:dyDescent="0.2">
      <c r="B15" s="70">
        <v>13</v>
      </c>
      <c r="C15" s="29"/>
      <c r="D15" s="29"/>
      <c r="E15" s="29"/>
      <c r="F15" s="71"/>
      <c r="G15" s="72">
        <f t="shared" si="1"/>
        <v>0</v>
      </c>
      <c r="H15" s="72">
        <f t="shared" si="0"/>
        <v>0</v>
      </c>
      <c r="I15" s="73"/>
    </row>
    <row r="16" spans="2:9" s="10" customFormat="1" x14ac:dyDescent="0.2">
      <c r="B16" s="70">
        <v>14</v>
      </c>
      <c r="C16" s="29"/>
      <c r="D16" s="29"/>
      <c r="E16" s="29"/>
      <c r="F16" s="71"/>
      <c r="G16" s="72">
        <f t="shared" ref="G16:G17" si="2">E16*F16</f>
        <v>0</v>
      </c>
      <c r="H16" s="72">
        <f t="shared" ref="H16:H17" si="3">E16*F16</f>
        <v>0</v>
      </c>
      <c r="I16" s="73"/>
    </row>
    <row r="17" spans="2:9" s="10" customFormat="1" x14ac:dyDescent="0.2">
      <c r="B17" s="70">
        <v>15</v>
      </c>
      <c r="C17" s="29"/>
      <c r="D17" s="29"/>
      <c r="E17" s="29"/>
      <c r="F17" s="71"/>
      <c r="G17" s="72">
        <f t="shared" si="2"/>
        <v>0</v>
      </c>
      <c r="H17" s="72">
        <f t="shared" si="3"/>
        <v>0</v>
      </c>
      <c r="I17" s="73"/>
    </row>
    <row r="18" spans="2:9" s="10" customFormat="1" x14ac:dyDescent="0.2">
      <c r="B18" s="70">
        <v>16</v>
      </c>
      <c r="C18" s="29"/>
      <c r="D18" s="29"/>
      <c r="E18" s="29"/>
      <c r="F18" s="71"/>
      <c r="G18" s="72">
        <f t="shared" si="1"/>
        <v>0</v>
      </c>
      <c r="H18" s="72">
        <f t="shared" si="0"/>
        <v>0</v>
      </c>
      <c r="I18" s="73"/>
    </row>
    <row r="19" spans="2:9" ht="15.75" x14ac:dyDescent="0.25">
      <c r="B19" s="53"/>
      <c r="C19" s="54"/>
      <c r="D19" s="54"/>
      <c r="E19" s="84" t="s">
        <v>39</v>
      </c>
      <c r="F19" s="84"/>
      <c r="G19" s="66">
        <f>SUM(G3:G18)</f>
        <v>32500</v>
      </c>
      <c r="H19" s="66"/>
      <c r="I19" s="67"/>
    </row>
    <row r="20" spans="2:9" ht="15.75" x14ac:dyDescent="0.25">
      <c r="B20" s="53"/>
      <c r="C20" s="54"/>
      <c r="D20" s="54"/>
      <c r="E20" s="84" t="s">
        <v>40</v>
      </c>
      <c r="F20" s="84"/>
      <c r="G20" s="66"/>
      <c r="H20" s="66">
        <f>SUM(H3:H18)</f>
        <v>338400</v>
      </c>
      <c r="I20" s="67"/>
    </row>
    <row r="21" spans="2:9" s="49" customFormat="1" ht="18.75" x14ac:dyDescent="0.3">
      <c r="B21" s="45"/>
      <c r="C21" s="46"/>
      <c r="D21" s="46"/>
      <c r="E21" s="46"/>
      <c r="F21" s="68" t="s">
        <v>61</v>
      </c>
      <c r="G21" s="85">
        <f>G19+H20</f>
        <v>370900</v>
      </c>
      <c r="H21" s="86"/>
      <c r="I21" s="69"/>
    </row>
    <row r="22" spans="2:9" x14ac:dyDescent="0.25">
      <c r="B22" s="6"/>
      <c r="C22" s="1"/>
      <c r="D22" s="1"/>
      <c r="E22" s="1"/>
      <c r="F22" s="6"/>
      <c r="G22" s="6"/>
      <c r="H22" s="6"/>
      <c r="I22" s="7"/>
    </row>
    <row r="23" spans="2:9" x14ac:dyDescent="0.25">
      <c r="B23" s="6"/>
      <c r="C23" s="1"/>
      <c r="D23" s="1"/>
      <c r="E23" s="1"/>
      <c r="F23" s="6"/>
      <c r="G23" s="6"/>
      <c r="H23" s="6"/>
      <c r="I23" s="7"/>
    </row>
    <row r="24" spans="2:9" x14ac:dyDescent="0.25">
      <c r="B24" s="6"/>
      <c r="C24" s="1"/>
      <c r="D24" s="1"/>
      <c r="E24" s="1"/>
      <c r="F24" s="6"/>
      <c r="G24" s="6"/>
      <c r="H24" s="6"/>
      <c r="I24" s="7"/>
    </row>
    <row r="25" spans="2:9" x14ac:dyDescent="0.25">
      <c r="B25" s="6"/>
      <c r="C25" s="1"/>
      <c r="D25" s="1"/>
      <c r="E25" s="1"/>
      <c r="F25" s="6"/>
      <c r="G25" s="6"/>
      <c r="H25" s="6"/>
      <c r="I25" s="7"/>
    </row>
    <row r="26" spans="2:9" x14ac:dyDescent="0.25">
      <c r="B26" s="6"/>
      <c r="C26" s="1"/>
      <c r="D26" s="1"/>
      <c r="E26" s="1"/>
      <c r="F26" s="6"/>
      <c r="G26" s="6"/>
      <c r="H26" s="6"/>
      <c r="I26" s="7"/>
    </row>
    <row r="27" spans="2:9" x14ac:dyDescent="0.25">
      <c r="B27" s="6"/>
      <c r="C27" s="1"/>
      <c r="D27" s="1"/>
      <c r="E27" s="1"/>
      <c r="F27" s="6"/>
      <c r="G27" s="6"/>
      <c r="H27" s="6"/>
      <c r="I27" s="7"/>
    </row>
    <row r="28" spans="2:9" x14ac:dyDescent="0.25">
      <c r="B28" s="6"/>
      <c r="C28" s="1"/>
      <c r="D28" s="1"/>
      <c r="E28" s="1"/>
      <c r="F28" s="6"/>
      <c r="G28" s="6"/>
      <c r="H28" s="6"/>
      <c r="I28" s="7"/>
    </row>
    <row r="29" spans="2:9" x14ac:dyDescent="0.25">
      <c r="B29" s="6"/>
      <c r="C29" s="1"/>
      <c r="D29" s="1"/>
      <c r="E29" s="1"/>
      <c r="F29" s="6"/>
      <c r="G29" s="6"/>
      <c r="H29" s="6"/>
      <c r="I29" s="7"/>
    </row>
    <row r="30" spans="2:9" x14ac:dyDescent="0.25">
      <c r="B30" s="6"/>
      <c r="C30" s="1"/>
      <c r="D30" s="1"/>
      <c r="E30" s="1"/>
      <c r="F30" s="6"/>
      <c r="G30" s="6"/>
      <c r="H30" s="6"/>
      <c r="I30" s="7"/>
    </row>
    <row r="31" spans="2:9" x14ac:dyDescent="0.25">
      <c r="B31" s="6"/>
      <c r="C31" s="1"/>
      <c r="D31" s="1"/>
      <c r="E31" s="1"/>
      <c r="F31" s="6"/>
      <c r="G31" s="6"/>
      <c r="H31" s="6"/>
      <c r="I31" s="7"/>
    </row>
    <row r="32" spans="2:9" x14ac:dyDescent="0.25">
      <c r="B32" s="6"/>
      <c r="C32" s="1"/>
      <c r="D32" s="1"/>
      <c r="E32" s="1"/>
      <c r="F32" s="6"/>
      <c r="G32" s="6"/>
      <c r="H32" s="6"/>
      <c r="I32" s="7"/>
    </row>
    <row r="33" spans="2:9" x14ac:dyDescent="0.25">
      <c r="B33" s="6"/>
      <c r="C33" s="1"/>
      <c r="D33" s="1"/>
      <c r="E33" s="1"/>
      <c r="F33" s="6"/>
      <c r="G33" s="6"/>
      <c r="H33" s="6"/>
      <c r="I33" s="7"/>
    </row>
    <row r="34" spans="2:9" x14ac:dyDescent="0.25">
      <c r="B34" s="6"/>
      <c r="C34" s="1"/>
      <c r="D34" s="1"/>
      <c r="E34" s="1"/>
      <c r="F34" s="6"/>
      <c r="G34" s="6"/>
      <c r="H34" s="6"/>
      <c r="I34" s="7"/>
    </row>
    <row r="35" spans="2:9" x14ac:dyDescent="0.25">
      <c r="B35" s="6"/>
      <c r="C35" s="1"/>
      <c r="D35" s="1"/>
      <c r="E35" s="1"/>
      <c r="F35" s="6"/>
      <c r="G35" s="6"/>
      <c r="H35" s="6"/>
      <c r="I35" s="7"/>
    </row>
    <row r="36" spans="2:9" x14ac:dyDescent="0.25">
      <c r="B36" s="6"/>
      <c r="C36" s="1"/>
      <c r="D36" s="1"/>
      <c r="E36" s="1"/>
      <c r="F36" s="6"/>
      <c r="G36" s="6"/>
      <c r="H36" s="6"/>
      <c r="I36" s="7"/>
    </row>
    <row r="37" spans="2:9" x14ac:dyDescent="0.25">
      <c r="B37" s="6"/>
      <c r="C37" s="1"/>
      <c r="D37" s="1"/>
      <c r="E37" s="1"/>
      <c r="F37" s="6"/>
      <c r="G37" s="6"/>
      <c r="H37" s="6"/>
      <c r="I37" s="7"/>
    </row>
    <row r="38" spans="2:9" x14ac:dyDescent="0.25">
      <c r="B38" s="6"/>
      <c r="C38" s="1"/>
      <c r="D38" s="1"/>
      <c r="E38" s="1"/>
      <c r="F38" s="6"/>
      <c r="G38" s="6"/>
      <c r="H38" s="6"/>
      <c r="I38" s="7"/>
    </row>
    <row r="39" spans="2:9" x14ac:dyDescent="0.25">
      <c r="B39" s="6"/>
      <c r="C39" s="1"/>
      <c r="D39" s="1"/>
      <c r="E39" s="1"/>
      <c r="F39" s="6"/>
      <c r="G39" s="6"/>
      <c r="H39" s="6"/>
      <c r="I39" s="7"/>
    </row>
    <row r="40" spans="2:9" x14ac:dyDescent="0.25">
      <c r="B40" s="6"/>
      <c r="C40" s="1"/>
      <c r="D40" s="1"/>
      <c r="E40" s="1"/>
      <c r="F40" s="6"/>
      <c r="G40" s="6"/>
      <c r="H40" s="6"/>
      <c r="I40" s="7"/>
    </row>
    <row r="41" spans="2:9" x14ac:dyDescent="0.25">
      <c r="B41" s="6"/>
      <c r="C41" s="1"/>
      <c r="D41" s="1"/>
      <c r="E41" s="1"/>
      <c r="F41" s="6"/>
      <c r="G41" s="6"/>
      <c r="H41" s="6"/>
      <c r="I41" s="7"/>
    </row>
    <row r="42" spans="2:9" x14ac:dyDescent="0.25">
      <c r="B42" s="6"/>
      <c r="C42" s="1"/>
      <c r="D42" s="1"/>
      <c r="E42" s="1"/>
      <c r="F42" s="6"/>
      <c r="G42" s="6"/>
      <c r="H42" s="6"/>
      <c r="I42" s="7"/>
    </row>
    <row r="43" spans="2:9" x14ac:dyDescent="0.25">
      <c r="B43" s="6"/>
      <c r="C43" s="1"/>
      <c r="D43" s="1"/>
      <c r="E43" s="1"/>
      <c r="F43" s="6"/>
      <c r="G43" s="6"/>
      <c r="H43" s="6"/>
      <c r="I43" s="7"/>
    </row>
    <row r="44" spans="2:9" x14ac:dyDescent="0.25">
      <c r="B44" s="6"/>
      <c r="C44" s="1"/>
      <c r="D44" s="1"/>
      <c r="E44" s="1"/>
      <c r="F44" s="6"/>
      <c r="G44" s="6"/>
      <c r="H44" s="6"/>
      <c r="I44" s="7"/>
    </row>
    <row r="45" spans="2:9" x14ac:dyDescent="0.25">
      <c r="B45" s="6"/>
      <c r="C45" s="1"/>
      <c r="D45" s="1"/>
      <c r="E45" s="1"/>
      <c r="F45" s="6"/>
      <c r="G45" s="6"/>
      <c r="H45" s="6"/>
      <c r="I45" s="7"/>
    </row>
    <row r="46" spans="2:9" x14ac:dyDescent="0.25">
      <c r="B46" s="6"/>
      <c r="C46" s="1"/>
      <c r="D46" s="1"/>
      <c r="E46" s="1"/>
      <c r="F46" s="6"/>
      <c r="G46" s="6"/>
      <c r="H46" s="6"/>
      <c r="I46" s="7"/>
    </row>
    <row r="47" spans="2:9" x14ac:dyDescent="0.25">
      <c r="B47" s="6"/>
      <c r="C47" s="1"/>
      <c r="D47" s="1"/>
      <c r="E47" s="1"/>
      <c r="F47" s="6"/>
      <c r="G47" s="6"/>
      <c r="H47" s="6"/>
      <c r="I47" s="7"/>
    </row>
    <row r="48" spans="2:9" x14ac:dyDescent="0.25">
      <c r="B48" s="6"/>
      <c r="C48" s="1"/>
      <c r="D48" s="1"/>
      <c r="E48" s="1"/>
      <c r="F48" s="6"/>
      <c r="G48" s="6"/>
      <c r="H48" s="6"/>
      <c r="I48" s="7"/>
    </row>
    <row r="49" spans="2:9" x14ac:dyDescent="0.25">
      <c r="B49" s="6"/>
      <c r="C49" s="1"/>
      <c r="D49" s="1"/>
      <c r="E49" s="1"/>
      <c r="F49" s="6"/>
      <c r="G49" s="6"/>
      <c r="H49" s="6"/>
      <c r="I49" s="7"/>
    </row>
    <row r="50" spans="2:9" x14ac:dyDescent="0.25">
      <c r="B50" s="6"/>
      <c r="C50" s="1"/>
      <c r="D50" s="1"/>
      <c r="E50" s="1"/>
      <c r="F50" s="6"/>
      <c r="G50" s="6"/>
      <c r="H50" s="6"/>
      <c r="I50" s="7"/>
    </row>
    <row r="51" spans="2:9" x14ac:dyDescent="0.25">
      <c r="B51" s="6"/>
      <c r="C51" s="1"/>
      <c r="D51" s="1"/>
      <c r="E51" s="1"/>
      <c r="F51" s="6"/>
      <c r="G51" s="6"/>
      <c r="H51" s="6"/>
      <c r="I51" s="7"/>
    </row>
    <row r="52" spans="2:9" x14ac:dyDescent="0.25">
      <c r="B52" s="6"/>
      <c r="C52" s="1"/>
      <c r="D52" s="1"/>
      <c r="E52" s="1"/>
      <c r="F52" s="6"/>
      <c r="G52" s="6"/>
      <c r="H52" s="6"/>
      <c r="I52" s="7"/>
    </row>
    <row r="53" spans="2:9" x14ac:dyDescent="0.25">
      <c r="B53" s="6"/>
      <c r="C53" s="1"/>
      <c r="D53" s="1"/>
      <c r="E53" s="1"/>
      <c r="F53" s="6"/>
      <c r="G53" s="6"/>
      <c r="H53" s="6"/>
      <c r="I53" s="7"/>
    </row>
    <row r="54" spans="2:9" x14ac:dyDescent="0.25">
      <c r="B54" s="6"/>
      <c r="C54" s="1"/>
      <c r="D54" s="1"/>
      <c r="E54" s="1"/>
      <c r="F54" s="6"/>
      <c r="G54" s="6"/>
      <c r="H54" s="6"/>
      <c r="I54" s="7"/>
    </row>
    <row r="55" spans="2:9" x14ac:dyDescent="0.25">
      <c r="B55" s="6"/>
      <c r="C55" s="1"/>
      <c r="D55" s="1"/>
      <c r="E55" s="1"/>
      <c r="F55" s="6"/>
      <c r="G55" s="6"/>
      <c r="H55" s="6"/>
      <c r="I55" s="7"/>
    </row>
    <row r="56" spans="2:9" x14ac:dyDescent="0.25">
      <c r="B56" s="6"/>
      <c r="C56" s="1"/>
      <c r="D56" s="1"/>
      <c r="E56" s="1"/>
      <c r="F56" s="6"/>
      <c r="G56" s="6"/>
      <c r="H56" s="6"/>
      <c r="I56" s="7"/>
    </row>
    <row r="57" spans="2:9" x14ac:dyDescent="0.25">
      <c r="B57" s="6"/>
      <c r="C57" s="1"/>
      <c r="D57" s="1"/>
      <c r="E57" s="1"/>
      <c r="F57" s="6"/>
      <c r="G57" s="6"/>
      <c r="H57" s="6"/>
      <c r="I57" s="7"/>
    </row>
    <row r="58" spans="2:9" x14ac:dyDescent="0.25">
      <c r="B58" s="6"/>
      <c r="C58" s="1"/>
      <c r="D58" s="1"/>
      <c r="E58" s="1"/>
      <c r="F58" s="6"/>
      <c r="G58" s="6"/>
      <c r="H58" s="6"/>
      <c r="I58" s="7"/>
    </row>
  </sheetData>
  <mergeCells count="3">
    <mergeCell ref="E19:F19"/>
    <mergeCell ref="E20:F20"/>
    <mergeCell ref="G21:H2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F29CD1C-9EC3-4D88-8C2F-76D3734AE58C}">
          <x14:formula1>
            <xm:f>'Data Validation'!$D$3:$D$6</xm:f>
          </x14:formula1>
          <xm:sqref>I3:I18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29"/>
  <sheetViews>
    <sheetView showGridLines="0" topLeftCell="A7" workbookViewId="0">
      <selection activeCell="B13" sqref="B13"/>
    </sheetView>
  </sheetViews>
  <sheetFormatPr defaultColWidth="9" defaultRowHeight="15" x14ac:dyDescent="0.2"/>
  <cols>
    <col min="1" max="1" width="5.625" style="10" customWidth="1"/>
    <col min="2" max="2" width="25" style="10" customWidth="1"/>
    <col min="3" max="3" width="60" style="10" customWidth="1"/>
    <col min="4" max="4" width="25" style="10" customWidth="1"/>
    <col min="5" max="16384" width="9" style="10"/>
  </cols>
  <sheetData>
    <row r="1" spans="2:4" ht="24.95" customHeight="1" x14ac:dyDescent="0.2"/>
    <row r="2" spans="2:4" ht="30" customHeight="1" x14ac:dyDescent="0.2">
      <c r="B2" s="87" t="s">
        <v>88</v>
      </c>
      <c r="C2" s="88"/>
      <c r="D2" s="89"/>
    </row>
    <row r="3" spans="2:4" ht="18.75" x14ac:dyDescent="0.2">
      <c r="B3" s="25" t="s">
        <v>5</v>
      </c>
      <c r="C3" s="26" t="s">
        <v>1</v>
      </c>
      <c r="D3" s="27" t="s">
        <v>6</v>
      </c>
    </row>
    <row r="4" spans="2:4" x14ac:dyDescent="0.2">
      <c r="B4" s="28" t="s">
        <v>0</v>
      </c>
      <c r="C4" s="29" t="s">
        <v>98</v>
      </c>
      <c r="D4" s="30" t="s">
        <v>7</v>
      </c>
    </row>
    <row r="5" spans="2:4" x14ac:dyDescent="0.2">
      <c r="B5" s="28" t="s">
        <v>10</v>
      </c>
      <c r="C5" s="29" t="s">
        <v>83</v>
      </c>
      <c r="D5" s="30" t="s">
        <v>7</v>
      </c>
    </row>
    <row r="6" spans="2:4" ht="30" x14ac:dyDescent="0.2">
      <c r="B6" s="28" t="s">
        <v>27</v>
      </c>
      <c r="C6" s="29" t="s">
        <v>99</v>
      </c>
      <c r="D6" s="30" t="s">
        <v>7</v>
      </c>
    </row>
    <row r="7" spans="2:4" ht="60" x14ac:dyDescent="0.2">
      <c r="B7" s="28" t="s">
        <v>115</v>
      </c>
      <c r="C7" s="29" t="s">
        <v>118</v>
      </c>
      <c r="D7" s="30" t="s">
        <v>117</v>
      </c>
    </row>
    <row r="8" spans="2:4" x14ac:dyDescent="0.2">
      <c r="B8" s="28" t="s">
        <v>15</v>
      </c>
      <c r="C8" s="29" t="s">
        <v>84</v>
      </c>
      <c r="D8" s="30" t="s">
        <v>7</v>
      </c>
    </row>
    <row r="9" spans="2:4" ht="30" x14ac:dyDescent="0.2">
      <c r="B9" s="28" t="s">
        <v>119</v>
      </c>
      <c r="C9" s="29" t="s">
        <v>120</v>
      </c>
      <c r="D9" s="30" t="s">
        <v>7</v>
      </c>
    </row>
    <row r="10" spans="2:4" ht="45" x14ac:dyDescent="0.2">
      <c r="B10" s="28" t="s">
        <v>62</v>
      </c>
      <c r="C10" s="29" t="s">
        <v>100</v>
      </c>
      <c r="D10" s="30" t="s">
        <v>85</v>
      </c>
    </row>
    <row r="11" spans="2:4" ht="75" x14ac:dyDescent="0.2">
      <c r="B11" s="28" t="s">
        <v>65</v>
      </c>
      <c r="C11" s="29" t="s">
        <v>101</v>
      </c>
      <c r="D11" s="30" t="s">
        <v>7</v>
      </c>
    </row>
    <row r="12" spans="2:4" ht="45" x14ac:dyDescent="0.2">
      <c r="B12" s="28" t="s">
        <v>33</v>
      </c>
      <c r="C12" s="29" t="s">
        <v>102</v>
      </c>
      <c r="D12" s="30" t="s">
        <v>7</v>
      </c>
    </row>
    <row r="13" spans="2:4" ht="60" x14ac:dyDescent="0.2">
      <c r="B13" s="28" t="s">
        <v>125</v>
      </c>
      <c r="C13" s="29" t="s">
        <v>112</v>
      </c>
      <c r="D13" s="30" t="s">
        <v>86</v>
      </c>
    </row>
    <row r="14" spans="2:4" ht="45" x14ac:dyDescent="0.2">
      <c r="B14" s="28" t="s">
        <v>52</v>
      </c>
      <c r="C14" s="29" t="s">
        <v>103</v>
      </c>
      <c r="D14" s="30" t="s">
        <v>87</v>
      </c>
    </row>
    <row r="15" spans="2:4" ht="30" x14ac:dyDescent="0.2">
      <c r="B15" s="28" t="s">
        <v>104</v>
      </c>
      <c r="C15" s="29" t="s">
        <v>106</v>
      </c>
      <c r="D15" s="30" t="s">
        <v>7</v>
      </c>
    </row>
    <row r="16" spans="2:4" ht="45" x14ac:dyDescent="0.2">
      <c r="B16" s="28" t="s">
        <v>105</v>
      </c>
      <c r="C16" s="29" t="s">
        <v>108</v>
      </c>
      <c r="D16" s="30" t="s">
        <v>7</v>
      </c>
    </row>
    <row r="17" spans="2:4" x14ac:dyDescent="0.2">
      <c r="B17" s="28" t="s">
        <v>23</v>
      </c>
      <c r="C17" s="29" t="s">
        <v>107</v>
      </c>
      <c r="D17" s="30" t="s">
        <v>7</v>
      </c>
    </row>
    <row r="18" spans="2:4" ht="195" x14ac:dyDescent="0.2">
      <c r="B18" s="28" t="s">
        <v>109</v>
      </c>
      <c r="C18" s="29" t="s">
        <v>110</v>
      </c>
      <c r="D18" s="30" t="s">
        <v>7</v>
      </c>
    </row>
    <row r="19" spans="2:4" ht="30" customHeight="1" x14ac:dyDescent="0.2">
      <c r="B19" s="90" t="s">
        <v>89</v>
      </c>
      <c r="C19" s="91"/>
      <c r="D19" s="92"/>
    </row>
    <row r="20" spans="2:4" ht="18.75" x14ac:dyDescent="0.2">
      <c r="B20" s="25" t="s">
        <v>5</v>
      </c>
      <c r="C20" s="26" t="s">
        <v>1</v>
      </c>
      <c r="D20" s="27" t="s">
        <v>6</v>
      </c>
    </row>
    <row r="21" spans="2:4" x14ac:dyDescent="0.2">
      <c r="B21" s="28" t="s">
        <v>0</v>
      </c>
      <c r="C21" s="29" t="s">
        <v>98</v>
      </c>
      <c r="D21" s="30" t="s">
        <v>7</v>
      </c>
    </row>
    <row r="22" spans="2:4" x14ac:dyDescent="0.2">
      <c r="B22" s="28" t="s">
        <v>33</v>
      </c>
      <c r="C22" s="29" t="s">
        <v>91</v>
      </c>
      <c r="D22" s="30"/>
    </row>
    <row r="23" spans="2:4" x14ac:dyDescent="0.2">
      <c r="B23" s="28" t="s">
        <v>1</v>
      </c>
      <c r="C23" s="29" t="s">
        <v>92</v>
      </c>
      <c r="D23" s="30"/>
    </row>
    <row r="24" spans="2:4" x14ac:dyDescent="0.2">
      <c r="B24" s="28" t="s">
        <v>35</v>
      </c>
      <c r="C24" s="29" t="s">
        <v>111</v>
      </c>
      <c r="D24" s="30"/>
    </row>
    <row r="25" spans="2:4" ht="30" x14ac:dyDescent="0.2">
      <c r="B25" s="28" t="s">
        <v>36</v>
      </c>
      <c r="C25" s="29" t="s">
        <v>93</v>
      </c>
      <c r="D25" s="30"/>
    </row>
    <row r="26" spans="2:4" ht="45" x14ac:dyDescent="0.2">
      <c r="B26" s="28" t="s">
        <v>90</v>
      </c>
      <c r="C26" s="29" t="s">
        <v>94</v>
      </c>
      <c r="D26" s="30"/>
    </row>
    <row r="27" spans="2:4" ht="45" x14ac:dyDescent="0.2">
      <c r="B27" s="28" t="s">
        <v>37</v>
      </c>
      <c r="C27" s="29" t="s">
        <v>95</v>
      </c>
      <c r="D27" s="30"/>
    </row>
    <row r="28" spans="2:4" ht="60" x14ac:dyDescent="0.2">
      <c r="B28" s="31" t="s">
        <v>2</v>
      </c>
      <c r="C28" s="32" t="s">
        <v>112</v>
      </c>
      <c r="D28" s="33" t="s">
        <v>86</v>
      </c>
    </row>
    <row r="29" spans="2:4" x14ac:dyDescent="0.2">
      <c r="B29" s="9"/>
      <c r="C29" s="9"/>
      <c r="D29" s="9"/>
    </row>
  </sheetData>
  <sheetProtection formatCells="0" formatColumns="0" formatRows="0" insertColumns="0" insertRows="0" insertHyperlinks="0" deleteColumns="0" deleteRows="0" sort="0" autoFilter="0" pivotTables="0"/>
  <mergeCells count="2">
    <mergeCell ref="B2:D2"/>
    <mergeCell ref="B19:D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9"/>
  <sheetViews>
    <sheetView workbookViewId="0">
      <selection activeCell="C9" sqref="C9"/>
    </sheetView>
  </sheetViews>
  <sheetFormatPr defaultColWidth="9" defaultRowHeight="14.25" x14ac:dyDescent="0.2"/>
  <cols>
    <col min="1" max="1" width="5.625" customWidth="1"/>
    <col min="2" max="2" width="19.75" customWidth="1"/>
    <col min="3" max="3" width="21.75" customWidth="1"/>
    <col min="4" max="4" width="20.5" customWidth="1"/>
    <col min="5" max="5" width="23" customWidth="1"/>
  </cols>
  <sheetData>
    <row r="1" spans="2:5" ht="24.95" customHeight="1" x14ac:dyDescent="0.2"/>
    <row r="2" spans="2:5" ht="18.75" x14ac:dyDescent="0.2">
      <c r="B2" s="24" t="s">
        <v>115</v>
      </c>
      <c r="C2" s="35" t="s">
        <v>62</v>
      </c>
      <c r="D2" s="35" t="s">
        <v>125</v>
      </c>
      <c r="E2" s="34" t="s">
        <v>52</v>
      </c>
    </row>
    <row r="3" spans="2:5" ht="15" x14ac:dyDescent="0.25">
      <c r="B3" s="36" t="s">
        <v>12</v>
      </c>
      <c r="C3" s="37" t="s">
        <v>63</v>
      </c>
      <c r="D3" s="37" t="s">
        <v>28</v>
      </c>
      <c r="E3" s="38" t="s">
        <v>8</v>
      </c>
    </row>
    <row r="4" spans="2:5" ht="15" x14ac:dyDescent="0.25">
      <c r="B4" s="36" t="s">
        <v>13</v>
      </c>
      <c r="C4" s="37" t="s">
        <v>64</v>
      </c>
      <c r="D4" s="37" t="s">
        <v>31</v>
      </c>
      <c r="E4" s="38" t="s">
        <v>3</v>
      </c>
    </row>
    <row r="5" spans="2:5" ht="15" x14ac:dyDescent="0.25">
      <c r="B5" s="36" t="s">
        <v>116</v>
      </c>
      <c r="C5" s="37" t="s">
        <v>67</v>
      </c>
      <c r="D5" s="37" t="s">
        <v>29</v>
      </c>
      <c r="E5" s="38" t="s">
        <v>4</v>
      </c>
    </row>
    <row r="6" spans="2:5" ht="15" x14ac:dyDescent="0.25">
      <c r="B6" s="39"/>
      <c r="C6" s="40"/>
      <c r="D6" s="40" t="s">
        <v>30</v>
      </c>
      <c r="E6" s="41"/>
    </row>
    <row r="7" spans="2:5" ht="15" x14ac:dyDescent="0.25">
      <c r="B7" s="1"/>
      <c r="C7" s="1"/>
      <c r="D7" s="1"/>
      <c r="E7" s="1"/>
    </row>
    <row r="8" spans="2:5" ht="15" x14ac:dyDescent="0.25">
      <c r="B8" s="1"/>
      <c r="C8" s="1"/>
      <c r="D8" s="1"/>
      <c r="E8" s="1"/>
    </row>
    <row r="9" spans="2:5" ht="15" x14ac:dyDescent="0.25">
      <c r="B9" s="1"/>
      <c r="C9" s="1"/>
      <c r="D9" s="1"/>
      <c r="E9" s="1"/>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Page</vt:lpstr>
      <vt:lpstr>Instructions</vt:lpstr>
      <vt:lpstr>Human Resources</vt:lpstr>
      <vt:lpstr>Other Resources</vt:lpstr>
      <vt:lpstr>Definitions</vt:lpstr>
      <vt:lpstr>Data Validation</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Change_Log</dc:title>
  <dc:subject>Change_Log</dc:subject>
  <dc:creator>upify IT Ltd.</dc:creator>
  <cp:keywords>Project Management Change_Log</cp:keywords>
  <dc:description>The Change Log includes information on all change requests. The project should keep it up-to-date.</dc:description>
  <cp:lastModifiedBy>upify IT Ltd.</cp:lastModifiedBy>
  <cp:lastPrinted>2019-02-10T16:07:08Z</cp:lastPrinted>
  <dcterms:created xsi:type="dcterms:W3CDTF">2019-01-13T14:44:11Z</dcterms:created>
  <dcterms:modified xsi:type="dcterms:W3CDTF">2020-03-22T17:05:41Z</dcterms:modified>
  <cp:category>Sample tool</cp:category>
</cp:coreProperties>
</file>